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sbrooks\report\2024-1\"/>
    </mc:Choice>
  </mc:AlternateContent>
  <xr:revisionPtr revIDLastSave="0" documentId="13_ncr:1_{301492BD-29BA-4703-B964-85E3EEFEB09A}" xr6:coauthVersionLast="47" xr6:coauthVersionMax="47" xr10:uidLastSave="{00000000-0000-0000-0000-000000000000}"/>
  <bookViews>
    <workbookView xWindow="4152" yWindow="1248" windowWidth="19896" windowHeight="13032" activeTab="1" xr2:uid="{0C0031CF-163E-4394-A834-372ACEF898D8}"/>
  </bookViews>
  <sheets>
    <sheet name="Chart1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9" i="1" l="1"/>
  <c r="N17" i="1"/>
  <c r="Q17" i="1"/>
  <c r="U11" i="1"/>
  <c r="N11" i="1"/>
  <c r="N10" i="1"/>
  <c r="L12" i="1" s="1"/>
  <c r="T6" i="1"/>
  <c r="S10" i="1" s="1"/>
  <c r="T3" i="1"/>
  <c r="B3" i="1"/>
  <c r="C3" i="1"/>
  <c r="D3" i="1"/>
  <c r="D2" i="1"/>
  <c r="C2" i="1"/>
  <c r="B2" i="1"/>
  <c r="L6" i="1"/>
  <c r="L2" i="1"/>
  <c r="L13" i="1" s="1"/>
  <c r="A3" i="1"/>
  <c r="A4" i="1" s="1"/>
  <c r="A5" i="1" l="1"/>
  <c r="B4" i="1"/>
  <c r="C4" i="1"/>
  <c r="D4" i="1"/>
  <c r="S11" i="1"/>
  <c r="T10" i="1"/>
  <c r="T11" i="1" s="1"/>
  <c r="L10" i="1"/>
  <c r="L11" i="1" s="1"/>
  <c r="P6" i="1"/>
  <c r="P10" i="1" s="1"/>
  <c r="M10" i="1"/>
  <c r="N14" i="1"/>
  <c r="M11" i="1" l="1"/>
  <c r="M14" i="1" s="1"/>
  <c r="A6" i="1"/>
  <c r="B5" i="1"/>
  <c r="C5" i="1"/>
  <c r="D5" i="1"/>
  <c r="P12" i="1"/>
  <c r="P11" i="1"/>
  <c r="L14" i="1"/>
  <c r="P14" i="1" l="1"/>
  <c r="F3" i="1"/>
  <c r="F35" i="1"/>
  <c r="F67" i="1"/>
  <c r="F99" i="1"/>
  <c r="F131" i="1"/>
  <c r="F163" i="1"/>
  <c r="F195" i="1"/>
  <c r="F70" i="1"/>
  <c r="F166" i="1"/>
  <c r="F71" i="1"/>
  <c r="F135" i="1"/>
  <c r="F40" i="1"/>
  <c r="F168" i="1"/>
  <c r="F41" i="1"/>
  <c r="F201" i="1"/>
  <c r="F106" i="1"/>
  <c r="F170" i="1"/>
  <c r="F75" i="1"/>
  <c r="F139" i="1"/>
  <c r="F44" i="1"/>
  <c r="F45" i="1"/>
  <c r="F89" i="1"/>
  <c r="F59" i="1"/>
  <c r="F93" i="1"/>
  <c r="F31" i="1"/>
  <c r="F129" i="1"/>
  <c r="F98" i="1"/>
  <c r="F4" i="1"/>
  <c r="F36" i="1"/>
  <c r="F68" i="1"/>
  <c r="F100" i="1"/>
  <c r="F132" i="1"/>
  <c r="F164" i="1"/>
  <c r="F196" i="1"/>
  <c r="F102" i="1"/>
  <c r="F103" i="1"/>
  <c r="F167" i="1"/>
  <c r="F72" i="1"/>
  <c r="F136" i="1"/>
  <c r="F200" i="1"/>
  <c r="F105" i="1"/>
  <c r="F137" i="1"/>
  <c r="F42" i="1"/>
  <c r="F202" i="1"/>
  <c r="F107" i="1"/>
  <c r="F2" i="1"/>
  <c r="F108" i="1"/>
  <c r="F172" i="1"/>
  <c r="F77" i="1"/>
  <c r="F173" i="1"/>
  <c r="F57" i="1"/>
  <c r="F27" i="1"/>
  <c r="F61" i="1"/>
  <c r="F190" i="1"/>
  <c r="F95" i="1"/>
  <c r="F192" i="1"/>
  <c r="F97" i="1"/>
  <c r="F5" i="1"/>
  <c r="F37" i="1"/>
  <c r="F69" i="1"/>
  <c r="F101" i="1"/>
  <c r="F133" i="1"/>
  <c r="F165" i="1"/>
  <c r="F197" i="1"/>
  <c r="F38" i="1"/>
  <c r="F134" i="1"/>
  <c r="F198" i="1"/>
  <c r="F39" i="1"/>
  <c r="F199" i="1"/>
  <c r="F104" i="1"/>
  <c r="F73" i="1"/>
  <c r="F169" i="1"/>
  <c r="F74" i="1"/>
  <c r="F138" i="1"/>
  <c r="F43" i="1"/>
  <c r="F171" i="1"/>
  <c r="F76" i="1"/>
  <c r="F140" i="1"/>
  <c r="F109" i="1"/>
  <c r="F141" i="1"/>
  <c r="F188" i="1"/>
  <c r="F125" i="1"/>
  <c r="F63" i="1"/>
  <c r="F65" i="1"/>
  <c r="F130" i="1"/>
  <c r="F6" i="1"/>
  <c r="F7" i="1"/>
  <c r="F8" i="1"/>
  <c r="F9" i="1"/>
  <c r="F162" i="1"/>
  <c r="F10" i="1"/>
  <c r="F11" i="1"/>
  <c r="F12" i="1"/>
  <c r="F13" i="1"/>
  <c r="F14" i="1"/>
  <c r="F46" i="1"/>
  <c r="F78" i="1"/>
  <c r="F110" i="1"/>
  <c r="F142" i="1"/>
  <c r="F174" i="1"/>
  <c r="F79" i="1"/>
  <c r="F143" i="1"/>
  <c r="F175" i="1"/>
  <c r="F48" i="1"/>
  <c r="F80" i="1"/>
  <c r="F144" i="1"/>
  <c r="F49" i="1"/>
  <c r="F113" i="1"/>
  <c r="F177" i="1"/>
  <c r="F50" i="1"/>
  <c r="F146" i="1"/>
  <c r="F51" i="1"/>
  <c r="F115" i="1"/>
  <c r="F84" i="1"/>
  <c r="F180" i="1"/>
  <c r="F149" i="1"/>
  <c r="F54" i="1"/>
  <c r="F182" i="1"/>
  <c r="F151" i="1"/>
  <c r="F24" i="1"/>
  <c r="F122" i="1"/>
  <c r="F123" i="1"/>
  <c r="F124" i="1"/>
  <c r="F30" i="1"/>
  <c r="F32" i="1"/>
  <c r="F34" i="1"/>
  <c r="F15" i="1"/>
  <c r="F47" i="1"/>
  <c r="F111" i="1"/>
  <c r="F112" i="1"/>
  <c r="F176" i="1"/>
  <c r="F81" i="1"/>
  <c r="F145" i="1"/>
  <c r="F82" i="1"/>
  <c r="F178" i="1"/>
  <c r="F19" i="1"/>
  <c r="F148" i="1"/>
  <c r="F53" i="1"/>
  <c r="F118" i="1"/>
  <c r="F23" i="1"/>
  <c r="F25" i="1"/>
  <c r="F91" i="1"/>
  <c r="F187" i="1"/>
  <c r="F29" i="1"/>
  <c r="F128" i="1"/>
  <c r="F161" i="1"/>
  <c r="F194" i="1"/>
  <c r="F16" i="1"/>
  <c r="F114" i="1"/>
  <c r="F83" i="1"/>
  <c r="F179" i="1"/>
  <c r="F116" i="1"/>
  <c r="F85" i="1"/>
  <c r="F86" i="1"/>
  <c r="F119" i="1"/>
  <c r="F183" i="1"/>
  <c r="F152" i="1"/>
  <c r="F153" i="1"/>
  <c r="F90" i="1"/>
  <c r="F60" i="1"/>
  <c r="F126" i="1"/>
  <c r="F159" i="1"/>
  <c r="F96" i="1"/>
  <c r="F66" i="1"/>
  <c r="F17" i="1"/>
  <c r="F21" i="1"/>
  <c r="F87" i="1"/>
  <c r="F88" i="1"/>
  <c r="F26" i="1"/>
  <c r="F92" i="1"/>
  <c r="F189" i="1"/>
  <c r="F94" i="1"/>
  <c r="F191" i="1"/>
  <c r="F160" i="1"/>
  <c r="F193" i="1"/>
  <c r="F18" i="1"/>
  <c r="F147" i="1"/>
  <c r="F52" i="1"/>
  <c r="F117" i="1"/>
  <c r="F181" i="1"/>
  <c r="F150" i="1"/>
  <c r="F55" i="1"/>
  <c r="F56" i="1"/>
  <c r="F185" i="1"/>
  <c r="F58" i="1"/>
  <c r="F28" i="1"/>
  <c r="F62" i="1"/>
  <c r="F64" i="1"/>
  <c r="F22" i="1"/>
  <c r="F20" i="1"/>
  <c r="F184" i="1"/>
  <c r="F121" i="1"/>
  <c r="F154" i="1"/>
  <c r="F155" i="1"/>
  <c r="F156" i="1"/>
  <c r="F157" i="1"/>
  <c r="F158" i="1"/>
  <c r="F127" i="1"/>
  <c r="F33" i="1"/>
  <c r="F120" i="1"/>
  <c r="F186" i="1"/>
  <c r="E4" i="1"/>
  <c r="E3" i="1"/>
  <c r="E5" i="1"/>
  <c r="E2" i="1"/>
  <c r="A7" i="1"/>
  <c r="B6" i="1"/>
  <c r="C6" i="1"/>
  <c r="D6" i="1"/>
  <c r="G6" i="1" s="1"/>
  <c r="E6" i="1"/>
  <c r="P17" i="1"/>
  <c r="G5" i="1"/>
  <c r="G2" i="1"/>
  <c r="G4" i="1"/>
  <c r="G3" i="1"/>
  <c r="A8" i="1" l="1"/>
  <c r="B7" i="1"/>
  <c r="C7" i="1"/>
  <c r="D7" i="1"/>
  <c r="E7" i="1" l="1"/>
  <c r="G7" i="1"/>
  <c r="A9" i="1"/>
  <c r="B8" i="1"/>
  <c r="C8" i="1"/>
  <c r="D8" i="1"/>
  <c r="G8" i="1" l="1"/>
  <c r="E8" i="1"/>
  <c r="A10" i="1"/>
  <c r="D9" i="1"/>
  <c r="B9" i="1"/>
  <c r="C9" i="1"/>
  <c r="A11" i="1" l="1"/>
  <c r="B10" i="1"/>
  <c r="C10" i="1"/>
  <c r="D10" i="1"/>
  <c r="G9" i="1"/>
  <c r="E9" i="1"/>
  <c r="G10" i="1" l="1"/>
  <c r="E10" i="1"/>
  <c r="A12" i="1"/>
  <c r="D11" i="1"/>
  <c r="B11" i="1"/>
  <c r="C11" i="1"/>
  <c r="E11" i="1" l="1"/>
  <c r="G11" i="1"/>
  <c r="A13" i="1"/>
  <c r="B12" i="1"/>
  <c r="C12" i="1"/>
  <c r="D12" i="1"/>
  <c r="G12" i="1" l="1"/>
  <c r="E12" i="1"/>
  <c r="A14" i="1"/>
  <c r="C13" i="1"/>
  <c r="B13" i="1"/>
  <c r="D13" i="1"/>
  <c r="A15" i="1" l="1"/>
  <c r="B14" i="1"/>
  <c r="D14" i="1"/>
  <c r="C14" i="1"/>
  <c r="G13" i="1"/>
  <c r="E13" i="1"/>
  <c r="G14" i="1" l="1"/>
  <c r="E14" i="1"/>
  <c r="A16" i="1"/>
  <c r="C15" i="1"/>
  <c r="B15" i="1"/>
  <c r="D15" i="1"/>
  <c r="G15" i="1" l="1"/>
  <c r="E15" i="1"/>
  <c r="A17" i="1"/>
  <c r="D16" i="1"/>
  <c r="B16" i="1"/>
  <c r="C16" i="1"/>
  <c r="A18" i="1" l="1"/>
  <c r="C17" i="1"/>
  <c r="B17" i="1"/>
  <c r="D17" i="1"/>
  <c r="G16" i="1"/>
  <c r="E16" i="1"/>
  <c r="E17" i="1" l="1"/>
  <c r="G17" i="1"/>
  <c r="A19" i="1"/>
  <c r="B18" i="1"/>
  <c r="D18" i="1"/>
  <c r="C18" i="1"/>
  <c r="G18" i="1" l="1"/>
  <c r="E18" i="1"/>
  <c r="A20" i="1"/>
  <c r="B19" i="1"/>
  <c r="C19" i="1"/>
  <c r="D19" i="1"/>
  <c r="E19" i="1" l="1"/>
  <c r="G19" i="1"/>
  <c r="A21" i="1"/>
  <c r="C20" i="1"/>
  <c r="D20" i="1"/>
  <c r="B20" i="1"/>
  <c r="E20" i="1" l="1"/>
  <c r="G20" i="1"/>
  <c r="A22" i="1"/>
  <c r="B21" i="1"/>
  <c r="C21" i="1"/>
  <c r="D21" i="1"/>
  <c r="G21" i="1" l="1"/>
  <c r="E21" i="1"/>
  <c r="A23" i="1"/>
  <c r="C22" i="1"/>
  <c r="D22" i="1"/>
  <c r="B22" i="1"/>
  <c r="E22" i="1" l="1"/>
  <c r="G22" i="1"/>
  <c r="A24" i="1"/>
  <c r="B23" i="1"/>
  <c r="D23" i="1"/>
  <c r="C23" i="1"/>
  <c r="G23" i="1" l="1"/>
  <c r="E23" i="1"/>
  <c r="A25" i="1"/>
  <c r="B24" i="1"/>
  <c r="D24" i="1"/>
  <c r="C24" i="1"/>
  <c r="E24" i="1" l="1"/>
  <c r="G24" i="1"/>
  <c r="A26" i="1"/>
  <c r="C25" i="1"/>
  <c r="D25" i="1"/>
  <c r="B25" i="1"/>
  <c r="E25" i="1" l="1"/>
  <c r="G25" i="1"/>
  <c r="A27" i="1"/>
  <c r="B26" i="1"/>
  <c r="C26" i="1"/>
  <c r="D26" i="1"/>
  <c r="G26" i="1" l="1"/>
  <c r="E26" i="1"/>
  <c r="A28" i="1"/>
  <c r="D27" i="1"/>
  <c r="C27" i="1"/>
  <c r="B27" i="1"/>
  <c r="A29" i="1" l="1"/>
  <c r="D28" i="1"/>
  <c r="B28" i="1"/>
  <c r="C28" i="1"/>
  <c r="G27" i="1"/>
  <c r="E27" i="1"/>
  <c r="G28" i="1" l="1"/>
  <c r="E28" i="1"/>
  <c r="A30" i="1"/>
  <c r="C29" i="1"/>
  <c r="D29" i="1"/>
  <c r="B29" i="1"/>
  <c r="G29" i="1" l="1"/>
  <c r="E29" i="1"/>
  <c r="A31" i="1"/>
  <c r="B30" i="1"/>
  <c r="C30" i="1"/>
  <c r="D30" i="1"/>
  <c r="A32" i="1" l="1"/>
  <c r="B31" i="1"/>
  <c r="C31" i="1"/>
  <c r="D31" i="1"/>
  <c r="G30" i="1"/>
  <c r="E30" i="1"/>
  <c r="G31" i="1" l="1"/>
  <c r="E31" i="1"/>
  <c r="A33" i="1"/>
  <c r="B32" i="1"/>
  <c r="C32" i="1"/>
  <c r="D32" i="1"/>
  <c r="A34" i="1" l="1"/>
  <c r="C33" i="1"/>
  <c r="B33" i="1"/>
  <c r="D33" i="1"/>
  <c r="E32" i="1"/>
  <c r="G32" i="1"/>
  <c r="E33" i="1" l="1"/>
  <c r="G33" i="1"/>
  <c r="A35" i="1"/>
  <c r="C34" i="1"/>
  <c r="B34" i="1"/>
  <c r="D34" i="1"/>
  <c r="E34" i="1" l="1"/>
  <c r="G34" i="1"/>
  <c r="A36" i="1"/>
  <c r="B35" i="1"/>
  <c r="C35" i="1"/>
  <c r="D35" i="1"/>
  <c r="G35" i="1" l="1"/>
  <c r="E35" i="1"/>
  <c r="A37" i="1"/>
  <c r="B36" i="1"/>
  <c r="C36" i="1"/>
  <c r="D36" i="1"/>
  <c r="A38" i="1" l="1"/>
  <c r="B37" i="1"/>
  <c r="C37" i="1"/>
  <c r="D37" i="1"/>
  <c r="G36" i="1"/>
  <c r="E36" i="1"/>
  <c r="G37" i="1" l="1"/>
  <c r="E37" i="1"/>
  <c r="A39" i="1"/>
  <c r="B38" i="1"/>
  <c r="D38" i="1"/>
  <c r="C38" i="1"/>
  <c r="E38" i="1" l="1"/>
  <c r="G38" i="1"/>
  <c r="A40" i="1"/>
  <c r="B39" i="1"/>
  <c r="C39" i="1"/>
  <c r="D39" i="1"/>
  <c r="E39" i="1" l="1"/>
  <c r="G39" i="1"/>
  <c r="A41" i="1"/>
  <c r="B40" i="1"/>
  <c r="C40" i="1"/>
  <c r="D40" i="1"/>
  <c r="G40" i="1" l="1"/>
  <c r="E40" i="1"/>
  <c r="A42" i="1"/>
  <c r="D41" i="1"/>
  <c r="B41" i="1"/>
  <c r="C41" i="1"/>
  <c r="A43" i="1" l="1"/>
  <c r="B42" i="1"/>
  <c r="C42" i="1"/>
  <c r="D42" i="1"/>
  <c r="G41" i="1"/>
  <c r="E41" i="1"/>
  <c r="E42" i="1" l="1"/>
  <c r="G42" i="1"/>
  <c r="A44" i="1"/>
  <c r="D43" i="1"/>
  <c r="B43" i="1"/>
  <c r="C43" i="1"/>
  <c r="A45" i="1" l="1"/>
  <c r="B44" i="1"/>
  <c r="C44" i="1"/>
  <c r="D44" i="1"/>
  <c r="G43" i="1"/>
  <c r="E43" i="1"/>
  <c r="G44" i="1" l="1"/>
  <c r="E44" i="1"/>
  <c r="A46" i="1"/>
  <c r="B45" i="1"/>
  <c r="C45" i="1"/>
  <c r="D45" i="1"/>
  <c r="G45" i="1" l="1"/>
  <c r="E45" i="1"/>
  <c r="A47" i="1"/>
  <c r="C46" i="1"/>
  <c r="B46" i="1"/>
  <c r="D46" i="1"/>
  <c r="A48" i="1" l="1"/>
  <c r="C47" i="1"/>
  <c r="B47" i="1"/>
  <c r="D47" i="1"/>
  <c r="E46" i="1"/>
  <c r="G46" i="1"/>
  <c r="G47" i="1" l="1"/>
  <c r="E47" i="1"/>
  <c r="A49" i="1"/>
  <c r="D48" i="1"/>
  <c r="B48" i="1"/>
  <c r="C48" i="1"/>
  <c r="A50" i="1" l="1"/>
  <c r="B49" i="1"/>
  <c r="D49" i="1"/>
  <c r="C49" i="1"/>
  <c r="E48" i="1"/>
  <c r="G48" i="1"/>
  <c r="E49" i="1" l="1"/>
  <c r="G49" i="1"/>
  <c r="A51" i="1"/>
  <c r="B50" i="1"/>
  <c r="D50" i="1"/>
  <c r="C50" i="1"/>
  <c r="E50" i="1" l="1"/>
  <c r="G50" i="1"/>
  <c r="A52" i="1"/>
  <c r="B51" i="1"/>
  <c r="C51" i="1"/>
  <c r="D51" i="1"/>
  <c r="A53" i="1" l="1"/>
  <c r="C52" i="1"/>
  <c r="D52" i="1"/>
  <c r="B52" i="1"/>
  <c r="E51" i="1"/>
  <c r="G51" i="1"/>
  <c r="G52" i="1" l="1"/>
  <c r="E52" i="1"/>
  <c r="A54" i="1"/>
  <c r="B53" i="1"/>
  <c r="C53" i="1"/>
  <c r="D53" i="1"/>
  <c r="A55" i="1" l="1"/>
  <c r="D54" i="1"/>
  <c r="C54" i="1"/>
  <c r="B54" i="1"/>
  <c r="E53" i="1"/>
  <c r="G53" i="1"/>
  <c r="G54" i="1" l="1"/>
  <c r="E54" i="1"/>
  <c r="A56" i="1"/>
  <c r="B55" i="1"/>
  <c r="D55" i="1"/>
  <c r="C55" i="1"/>
  <c r="E55" i="1" l="1"/>
  <c r="G55" i="1"/>
  <c r="A57" i="1"/>
  <c r="C56" i="1"/>
  <c r="D56" i="1"/>
  <c r="B56" i="1"/>
  <c r="G56" i="1" l="1"/>
  <c r="E56" i="1"/>
  <c r="A58" i="1"/>
  <c r="B57" i="1"/>
  <c r="D57" i="1"/>
  <c r="C57" i="1"/>
  <c r="E57" i="1" l="1"/>
  <c r="G57" i="1"/>
  <c r="A59" i="1"/>
  <c r="B58" i="1"/>
  <c r="C58" i="1"/>
  <c r="D58" i="1"/>
  <c r="G58" i="1" l="1"/>
  <c r="E58" i="1"/>
  <c r="A60" i="1"/>
  <c r="D59" i="1"/>
  <c r="C59" i="1"/>
  <c r="B59" i="1"/>
  <c r="A61" i="1" l="1"/>
  <c r="B60" i="1"/>
  <c r="C60" i="1"/>
  <c r="D60" i="1"/>
  <c r="G59" i="1"/>
  <c r="E59" i="1"/>
  <c r="G60" i="1" l="1"/>
  <c r="E60" i="1"/>
  <c r="A62" i="1"/>
  <c r="C61" i="1"/>
  <c r="D61" i="1"/>
  <c r="B61" i="1"/>
  <c r="G61" i="1" l="1"/>
  <c r="E61" i="1"/>
  <c r="A63" i="1"/>
  <c r="B62" i="1"/>
  <c r="D62" i="1"/>
  <c r="C62" i="1"/>
  <c r="G62" i="1" l="1"/>
  <c r="E62" i="1"/>
  <c r="A64" i="1"/>
  <c r="B63" i="1"/>
  <c r="C63" i="1"/>
  <c r="D63" i="1"/>
  <c r="A65" i="1" l="1"/>
  <c r="B64" i="1"/>
  <c r="C64" i="1"/>
  <c r="D64" i="1"/>
  <c r="G63" i="1"/>
  <c r="E63" i="1"/>
  <c r="G64" i="1" l="1"/>
  <c r="E64" i="1"/>
  <c r="A66" i="1"/>
  <c r="B65" i="1"/>
  <c r="D65" i="1"/>
  <c r="C65" i="1"/>
  <c r="G65" i="1" l="1"/>
  <c r="E65" i="1"/>
  <c r="A67" i="1"/>
  <c r="B66" i="1"/>
  <c r="C66" i="1"/>
  <c r="D66" i="1"/>
  <c r="G66" i="1" l="1"/>
  <c r="E66" i="1"/>
  <c r="A68" i="1"/>
  <c r="B67" i="1"/>
  <c r="D67" i="1"/>
  <c r="C67" i="1"/>
  <c r="E67" i="1" l="1"/>
  <c r="G67" i="1"/>
  <c r="A69" i="1"/>
  <c r="B68" i="1"/>
  <c r="C68" i="1"/>
  <c r="D68" i="1"/>
  <c r="E68" i="1" l="1"/>
  <c r="G68" i="1"/>
  <c r="A70" i="1"/>
  <c r="B69" i="1"/>
  <c r="C69" i="1"/>
  <c r="D69" i="1"/>
  <c r="A71" i="1" l="1"/>
  <c r="B70" i="1"/>
  <c r="D70" i="1"/>
  <c r="C70" i="1"/>
  <c r="G69" i="1"/>
  <c r="E69" i="1"/>
  <c r="E70" i="1" l="1"/>
  <c r="G70" i="1"/>
  <c r="A72" i="1"/>
  <c r="B71" i="1"/>
  <c r="C71" i="1"/>
  <c r="D71" i="1"/>
  <c r="A73" i="1" l="1"/>
  <c r="B72" i="1"/>
  <c r="C72" i="1"/>
  <c r="D72" i="1"/>
  <c r="G71" i="1"/>
  <c r="E71" i="1"/>
  <c r="E72" i="1" l="1"/>
  <c r="G72" i="1"/>
  <c r="A74" i="1"/>
  <c r="D73" i="1"/>
  <c r="C73" i="1"/>
  <c r="B73" i="1"/>
  <c r="A75" i="1" l="1"/>
  <c r="B74" i="1"/>
  <c r="C74" i="1"/>
  <c r="D74" i="1"/>
  <c r="G73" i="1"/>
  <c r="E73" i="1"/>
  <c r="E74" i="1" l="1"/>
  <c r="G74" i="1"/>
  <c r="A76" i="1"/>
  <c r="D75" i="1"/>
  <c r="B75" i="1"/>
  <c r="C75" i="1"/>
  <c r="E75" i="1" l="1"/>
  <c r="G75" i="1"/>
  <c r="A77" i="1"/>
  <c r="B76" i="1"/>
  <c r="C76" i="1"/>
  <c r="D76" i="1"/>
  <c r="G76" i="1" l="1"/>
  <c r="E76" i="1"/>
  <c r="A78" i="1"/>
  <c r="B77" i="1"/>
  <c r="C77" i="1"/>
  <c r="D77" i="1"/>
  <c r="G77" i="1" l="1"/>
  <c r="E77" i="1"/>
  <c r="A79" i="1"/>
  <c r="D78" i="1"/>
  <c r="C78" i="1"/>
  <c r="B78" i="1"/>
  <c r="A80" i="1" l="1"/>
  <c r="C79" i="1"/>
  <c r="B79" i="1"/>
  <c r="D79" i="1"/>
  <c r="E78" i="1"/>
  <c r="G78" i="1"/>
  <c r="E79" i="1" l="1"/>
  <c r="G79" i="1"/>
  <c r="A81" i="1"/>
  <c r="B80" i="1"/>
  <c r="C80" i="1"/>
  <c r="D80" i="1"/>
  <c r="A82" i="1" l="1"/>
  <c r="C81" i="1"/>
  <c r="B81" i="1"/>
  <c r="D81" i="1"/>
  <c r="G80" i="1"/>
  <c r="E80" i="1"/>
  <c r="G81" i="1" l="1"/>
  <c r="E81" i="1"/>
  <c r="A83" i="1"/>
  <c r="B82" i="1"/>
  <c r="D82" i="1"/>
  <c r="C82" i="1"/>
  <c r="G82" i="1" l="1"/>
  <c r="E82" i="1"/>
  <c r="A84" i="1"/>
  <c r="B83" i="1"/>
  <c r="C83" i="1"/>
  <c r="D83" i="1"/>
  <c r="E83" i="1" l="1"/>
  <c r="G83" i="1"/>
  <c r="A85" i="1"/>
  <c r="C84" i="1"/>
  <c r="D84" i="1"/>
  <c r="B84" i="1"/>
  <c r="G84" i="1" l="1"/>
  <c r="E84" i="1"/>
  <c r="A86" i="1"/>
  <c r="B85" i="1"/>
  <c r="C85" i="1"/>
  <c r="D85" i="1"/>
  <c r="A87" i="1" l="1"/>
  <c r="D86" i="1"/>
  <c r="C86" i="1"/>
  <c r="B86" i="1"/>
  <c r="G85" i="1"/>
  <c r="E85" i="1"/>
  <c r="G86" i="1" l="1"/>
  <c r="E86" i="1"/>
  <c r="A88" i="1"/>
  <c r="B87" i="1"/>
  <c r="C87" i="1"/>
  <c r="D87" i="1"/>
  <c r="A89" i="1" l="1"/>
  <c r="C88" i="1"/>
  <c r="B88" i="1"/>
  <c r="D88" i="1"/>
  <c r="E87" i="1"/>
  <c r="G87" i="1"/>
  <c r="E88" i="1" l="1"/>
  <c r="G88" i="1"/>
  <c r="A90" i="1"/>
  <c r="C89" i="1"/>
  <c r="D89" i="1"/>
  <c r="B89" i="1"/>
  <c r="E89" i="1" l="1"/>
  <c r="G89" i="1"/>
  <c r="A91" i="1"/>
  <c r="B90" i="1"/>
  <c r="C90" i="1"/>
  <c r="D90" i="1"/>
  <c r="A92" i="1" l="1"/>
  <c r="D91" i="1"/>
  <c r="C91" i="1"/>
  <c r="B91" i="1"/>
  <c r="G90" i="1"/>
  <c r="E90" i="1"/>
  <c r="G91" i="1" l="1"/>
  <c r="E91" i="1"/>
  <c r="A93" i="1"/>
  <c r="C92" i="1"/>
  <c r="B92" i="1"/>
  <c r="D92" i="1"/>
  <c r="A94" i="1" l="1"/>
  <c r="C93" i="1"/>
  <c r="D93" i="1"/>
  <c r="B93" i="1"/>
  <c r="E92" i="1"/>
  <c r="G92" i="1"/>
  <c r="E93" i="1" l="1"/>
  <c r="G93" i="1"/>
  <c r="A95" i="1"/>
  <c r="D94" i="1"/>
  <c r="B94" i="1"/>
  <c r="C94" i="1"/>
  <c r="G94" i="1" l="1"/>
  <c r="E94" i="1"/>
  <c r="A96" i="1"/>
  <c r="B95" i="1"/>
  <c r="C95" i="1"/>
  <c r="D95" i="1"/>
  <c r="E95" i="1" l="1"/>
  <c r="G95" i="1"/>
  <c r="A97" i="1"/>
  <c r="B96" i="1"/>
  <c r="C96" i="1"/>
  <c r="D96" i="1"/>
  <c r="A98" i="1" l="1"/>
  <c r="D97" i="1"/>
  <c r="B97" i="1"/>
  <c r="C97" i="1"/>
  <c r="G96" i="1"/>
  <c r="E96" i="1"/>
  <c r="G97" i="1" l="1"/>
  <c r="E97" i="1"/>
  <c r="A99" i="1"/>
  <c r="B98" i="1"/>
  <c r="C98" i="1"/>
  <c r="D98" i="1"/>
  <c r="A100" i="1" l="1"/>
  <c r="B99" i="1"/>
  <c r="D99" i="1"/>
  <c r="C99" i="1"/>
  <c r="E98" i="1"/>
  <c r="G98" i="1"/>
  <c r="G99" i="1" l="1"/>
  <c r="E99" i="1"/>
  <c r="A101" i="1"/>
  <c r="B100" i="1"/>
  <c r="C100" i="1"/>
  <c r="D100" i="1"/>
  <c r="A102" i="1" l="1"/>
  <c r="B101" i="1"/>
  <c r="C101" i="1"/>
  <c r="D101" i="1"/>
  <c r="G100" i="1"/>
  <c r="E100" i="1"/>
  <c r="E101" i="1" l="1"/>
  <c r="G101" i="1"/>
  <c r="A103" i="1"/>
  <c r="D102" i="1"/>
  <c r="C102" i="1"/>
  <c r="B102" i="1"/>
  <c r="E102" i="1" l="1"/>
  <c r="G102" i="1"/>
  <c r="A104" i="1"/>
  <c r="C103" i="1"/>
  <c r="B103" i="1"/>
  <c r="D103" i="1"/>
  <c r="A105" i="1" l="1"/>
  <c r="B104" i="1"/>
  <c r="C104" i="1"/>
  <c r="D104" i="1"/>
  <c r="G103" i="1"/>
  <c r="E103" i="1"/>
  <c r="E104" i="1" l="1"/>
  <c r="G104" i="1"/>
  <c r="A106" i="1"/>
  <c r="D105" i="1"/>
  <c r="B105" i="1"/>
  <c r="C105" i="1"/>
  <c r="A107" i="1" l="1"/>
  <c r="B106" i="1"/>
  <c r="C106" i="1"/>
  <c r="D106" i="1"/>
  <c r="G105" i="1"/>
  <c r="E105" i="1"/>
  <c r="G106" i="1" l="1"/>
  <c r="E106" i="1"/>
  <c r="A108" i="1"/>
  <c r="D107" i="1"/>
  <c r="B107" i="1"/>
  <c r="C107" i="1"/>
  <c r="A109" i="1" l="1"/>
  <c r="B108" i="1"/>
  <c r="D108" i="1"/>
  <c r="C108" i="1"/>
  <c r="G107" i="1"/>
  <c r="E107" i="1"/>
  <c r="E108" i="1" l="1"/>
  <c r="G108" i="1"/>
  <c r="A110" i="1"/>
  <c r="C109" i="1"/>
  <c r="B109" i="1"/>
  <c r="D109" i="1"/>
  <c r="A111" i="1" l="1"/>
  <c r="B110" i="1"/>
  <c r="C110" i="1"/>
  <c r="D110" i="1"/>
  <c r="E109" i="1"/>
  <c r="G109" i="1"/>
  <c r="E110" i="1" l="1"/>
  <c r="G110" i="1"/>
  <c r="A112" i="1"/>
  <c r="B111" i="1"/>
  <c r="C111" i="1"/>
  <c r="D111" i="1"/>
  <c r="G111" i="1" l="1"/>
  <c r="E111" i="1"/>
  <c r="A113" i="1"/>
  <c r="D112" i="1"/>
  <c r="C112" i="1"/>
  <c r="B112" i="1"/>
  <c r="A114" i="1" l="1"/>
  <c r="C113" i="1"/>
  <c r="D113" i="1"/>
  <c r="B113" i="1"/>
  <c r="G112" i="1"/>
  <c r="E112" i="1"/>
  <c r="E113" i="1" l="1"/>
  <c r="G113" i="1"/>
  <c r="A115" i="1"/>
  <c r="B114" i="1"/>
  <c r="D114" i="1"/>
  <c r="C114" i="1"/>
  <c r="G114" i="1" l="1"/>
  <c r="E114" i="1"/>
  <c r="A116" i="1"/>
  <c r="B115" i="1"/>
  <c r="D115" i="1"/>
  <c r="C115" i="1"/>
  <c r="G115" i="1" l="1"/>
  <c r="E115" i="1"/>
  <c r="A117" i="1"/>
  <c r="C116" i="1"/>
  <c r="D116" i="1"/>
  <c r="B116" i="1"/>
  <c r="G116" i="1" l="1"/>
  <c r="E116" i="1"/>
  <c r="A118" i="1"/>
  <c r="B117" i="1"/>
  <c r="C117" i="1"/>
  <c r="D117" i="1"/>
  <c r="A119" i="1" l="1"/>
  <c r="D118" i="1"/>
  <c r="C118" i="1"/>
  <c r="B118" i="1"/>
  <c r="G117" i="1"/>
  <c r="E117" i="1"/>
  <c r="G118" i="1" l="1"/>
  <c r="E118" i="1"/>
  <c r="A120" i="1"/>
  <c r="D119" i="1"/>
  <c r="B119" i="1"/>
  <c r="C119" i="1"/>
  <c r="A121" i="1" l="1"/>
  <c r="C120" i="1"/>
  <c r="D120" i="1"/>
  <c r="B120" i="1"/>
  <c r="E119" i="1"/>
  <c r="G119" i="1"/>
  <c r="G120" i="1" l="1"/>
  <c r="E120" i="1"/>
  <c r="A122" i="1"/>
  <c r="B121" i="1"/>
  <c r="D121" i="1"/>
  <c r="C121" i="1"/>
  <c r="E121" i="1" l="1"/>
  <c r="G121" i="1"/>
  <c r="A123" i="1"/>
  <c r="B122" i="1"/>
  <c r="C122" i="1"/>
  <c r="D122" i="1"/>
  <c r="E122" i="1" l="1"/>
  <c r="G122" i="1"/>
  <c r="A124" i="1"/>
  <c r="D123" i="1"/>
  <c r="B123" i="1"/>
  <c r="C123" i="1"/>
  <c r="E123" i="1" l="1"/>
  <c r="G123" i="1"/>
  <c r="A125" i="1"/>
  <c r="B124" i="1"/>
  <c r="C124" i="1"/>
  <c r="D124" i="1"/>
  <c r="G124" i="1" l="1"/>
  <c r="E124" i="1"/>
  <c r="A126" i="1"/>
  <c r="C125" i="1"/>
  <c r="D125" i="1"/>
  <c r="B125" i="1"/>
  <c r="E125" i="1" l="1"/>
  <c r="G125" i="1"/>
  <c r="A127" i="1"/>
  <c r="B126" i="1"/>
  <c r="D126" i="1"/>
  <c r="C126" i="1"/>
  <c r="E126" i="1" l="1"/>
  <c r="G126" i="1"/>
  <c r="A128" i="1"/>
  <c r="B127" i="1"/>
  <c r="C127" i="1"/>
  <c r="D127" i="1"/>
  <c r="G127" i="1" l="1"/>
  <c r="E127" i="1"/>
  <c r="A129" i="1"/>
  <c r="B128" i="1"/>
  <c r="C128" i="1"/>
  <c r="D128" i="1"/>
  <c r="G128" i="1" l="1"/>
  <c r="E128" i="1"/>
  <c r="A130" i="1"/>
  <c r="C129" i="1"/>
  <c r="D129" i="1"/>
  <c r="B129" i="1"/>
  <c r="G129" i="1" l="1"/>
  <c r="E129" i="1"/>
  <c r="A131" i="1"/>
  <c r="D130" i="1"/>
  <c r="B130" i="1"/>
  <c r="C130" i="1"/>
  <c r="A132" i="1" l="1"/>
  <c r="B131" i="1"/>
  <c r="C131" i="1"/>
  <c r="D131" i="1"/>
  <c r="E130" i="1"/>
  <c r="G130" i="1"/>
  <c r="E131" i="1" l="1"/>
  <c r="G131" i="1"/>
  <c r="A133" i="1"/>
  <c r="B132" i="1"/>
  <c r="C132" i="1"/>
  <c r="D132" i="1"/>
  <c r="A134" i="1" l="1"/>
  <c r="D133" i="1"/>
  <c r="B133" i="1"/>
  <c r="C133" i="1"/>
  <c r="E132" i="1"/>
  <c r="G132" i="1"/>
  <c r="E133" i="1" l="1"/>
  <c r="G133" i="1"/>
  <c r="A135" i="1"/>
  <c r="D134" i="1"/>
  <c r="B134" i="1"/>
  <c r="C134" i="1"/>
  <c r="A136" i="1" l="1"/>
  <c r="B135" i="1"/>
  <c r="C135" i="1"/>
  <c r="D135" i="1"/>
  <c r="G134" i="1"/>
  <c r="E134" i="1"/>
  <c r="G135" i="1" l="1"/>
  <c r="E135" i="1"/>
  <c r="A137" i="1"/>
  <c r="B136" i="1"/>
  <c r="C136" i="1"/>
  <c r="D136" i="1"/>
  <c r="A138" i="1" l="1"/>
  <c r="D137" i="1"/>
  <c r="B137" i="1"/>
  <c r="C137" i="1"/>
  <c r="E136" i="1"/>
  <c r="G136" i="1"/>
  <c r="G137" i="1" l="1"/>
  <c r="E137" i="1"/>
  <c r="A139" i="1"/>
  <c r="B138" i="1"/>
  <c r="C138" i="1"/>
  <c r="D138" i="1"/>
  <c r="A140" i="1" l="1"/>
  <c r="D139" i="1"/>
  <c r="B139" i="1"/>
  <c r="C139" i="1"/>
  <c r="G138" i="1"/>
  <c r="E138" i="1"/>
  <c r="G139" i="1" l="1"/>
  <c r="E139" i="1"/>
  <c r="A141" i="1"/>
  <c r="D140" i="1"/>
  <c r="B140" i="1"/>
  <c r="C140" i="1"/>
  <c r="A142" i="1" l="1"/>
  <c r="B141" i="1"/>
  <c r="C141" i="1"/>
  <c r="D141" i="1"/>
  <c r="G140" i="1"/>
  <c r="E140" i="1"/>
  <c r="E141" i="1" l="1"/>
  <c r="G141" i="1"/>
  <c r="A143" i="1"/>
  <c r="D142" i="1"/>
  <c r="B142" i="1"/>
  <c r="C142" i="1"/>
  <c r="A144" i="1" l="1"/>
  <c r="B143" i="1"/>
  <c r="C143" i="1"/>
  <c r="D143" i="1"/>
  <c r="G142" i="1"/>
  <c r="E142" i="1"/>
  <c r="G143" i="1" l="1"/>
  <c r="E143" i="1"/>
  <c r="A145" i="1"/>
  <c r="D144" i="1"/>
  <c r="B144" i="1"/>
  <c r="C144" i="1"/>
  <c r="E144" i="1" l="1"/>
  <c r="G144" i="1"/>
  <c r="A146" i="1"/>
  <c r="B145" i="1"/>
  <c r="D145" i="1"/>
  <c r="C145" i="1"/>
  <c r="E145" i="1" l="1"/>
  <c r="G145" i="1"/>
  <c r="A147" i="1"/>
  <c r="B146" i="1"/>
  <c r="D146" i="1"/>
  <c r="C146" i="1"/>
  <c r="E146" i="1" l="1"/>
  <c r="G146" i="1"/>
  <c r="A148" i="1"/>
  <c r="B147" i="1"/>
  <c r="D147" i="1"/>
  <c r="C147" i="1"/>
  <c r="G147" i="1" l="1"/>
  <c r="E147" i="1"/>
  <c r="A149" i="1"/>
  <c r="C148" i="1"/>
  <c r="D148" i="1"/>
  <c r="B148" i="1"/>
  <c r="E148" i="1" l="1"/>
  <c r="G148" i="1"/>
  <c r="A150" i="1"/>
  <c r="B149" i="1"/>
  <c r="C149" i="1"/>
  <c r="D149" i="1"/>
  <c r="E149" i="1" l="1"/>
  <c r="G149" i="1"/>
  <c r="A151" i="1"/>
  <c r="C150" i="1"/>
  <c r="D150" i="1"/>
  <c r="B150" i="1"/>
  <c r="G150" i="1" l="1"/>
  <c r="E150" i="1"/>
  <c r="A152" i="1"/>
  <c r="B151" i="1"/>
  <c r="C151" i="1"/>
  <c r="D151" i="1"/>
  <c r="E151" i="1" l="1"/>
  <c r="G151" i="1"/>
  <c r="A153" i="1"/>
  <c r="C152" i="1"/>
  <c r="B152" i="1"/>
  <c r="D152" i="1"/>
  <c r="A154" i="1" l="1"/>
  <c r="D153" i="1"/>
  <c r="C153" i="1"/>
  <c r="B153" i="1"/>
  <c r="E152" i="1"/>
  <c r="G152" i="1"/>
  <c r="G153" i="1" l="1"/>
  <c r="E153" i="1"/>
  <c r="A155" i="1"/>
  <c r="B154" i="1"/>
  <c r="C154" i="1"/>
  <c r="D154" i="1"/>
  <c r="G154" i="1" l="1"/>
  <c r="E154" i="1"/>
  <c r="A156" i="1"/>
  <c r="B155" i="1"/>
  <c r="C155" i="1"/>
  <c r="D155" i="1"/>
  <c r="G155" i="1" l="1"/>
  <c r="E155" i="1"/>
  <c r="A157" i="1"/>
  <c r="C156" i="1"/>
  <c r="D156" i="1"/>
  <c r="B156" i="1"/>
  <c r="E156" i="1" l="1"/>
  <c r="G156" i="1"/>
  <c r="A158" i="1"/>
  <c r="C157" i="1"/>
  <c r="D157" i="1"/>
  <c r="B157" i="1"/>
  <c r="E157" i="1" l="1"/>
  <c r="G157" i="1"/>
  <c r="A159" i="1"/>
  <c r="B158" i="1"/>
  <c r="C158" i="1"/>
  <c r="D158" i="1"/>
  <c r="G158" i="1" l="1"/>
  <c r="E158" i="1"/>
  <c r="A160" i="1"/>
  <c r="B159" i="1"/>
  <c r="C159" i="1"/>
  <c r="D159" i="1"/>
  <c r="A161" i="1" l="1"/>
  <c r="B160" i="1"/>
  <c r="C160" i="1"/>
  <c r="D160" i="1"/>
  <c r="G159" i="1"/>
  <c r="E159" i="1"/>
  <c r="E160" i="1" l="1"/>
  <c r="G160" i="1"/>
  <c r="A162" i="1"/>
  <c r="C161" i="1"/>
  <c r="B161" i="1"/>
  <c r="D161" i="1"/>
  <c r="E161" i="1" l="1"/>
  <c r="G161" i="1"/>
  <c r="A163" i="1"/>
  <c r="C162" i="1"/>
  <c r="B162" i="1"/>
  <c r="D162" i="1"/>
  <c r="E162" i="1" l="1"/>
  <c r="G162" i="1"/>
  <c r="A164" i="1"/>
  <c r="D163" i="1"/>
  <c r="C163" i="1"/>
  <c r="B163" i="1"/>
  <c r="E163" i="1" l="1"/>
  <c r="G163" i="1"/>
  <c r="A165" i="1"/>
  <c r="C164" i="1"/>
  <c r="B164" i="1"/>
  <c r="D164" i="1"/>
  <c r="A166" i="1" l="1"/>
  <c r="D165" i="1"/>
  <c r="B165" i="1"/>
  <c r="C165" i="1"/>
  <c r="E164" i="1"/>
  <c r="G164" i="1"/>
  <c r="E165" i="1" l="1"/>
  <c r="G165" i="1"/>
  <c r="A167" i="1"/>
  <c r="C166" i="1"/>
  <c r="B166" i="1"/>
  <c r="D166" i="1"/>
  <c r="A168" i="1" l="1"/>
  <c r="B167" i="1"/>
  <c r="C167" i="1"/>
  <c r="D167" i="1"/>
  <c r="G166" i="1"/>
  <c r="E166" i="1"/>
  <c r="G167" i="1" l="1"/>
  <c r="E167" i="1"/>
  <c r="A169" i="1"/>
  <c r="B168" i="1"/>
  <c r="C168" i="1"/>
  <c r="D168" i="1"/>
  <c r="A170" i="1" l="1"/>
  <c r="D169" i="1"/>
  <c r="B169" i="1"/>
  <c r="C169" i="1"/>
  <c r="E168" i="1"/>
  <c r="G168" i="1"/>
  <c r="G169" i="1" l="1"/>
  <c r="E169" i="1"/>
  <c r="A171" i="1"/>
  <c r="B170" i="1"/>
  <c r="C170" i="1"/>
  <c r="D170" i="1"/>
  <c r="A172" i="1" l="1"/>
  <c r="D171" i="1"/>
  <c r="B171" i="1"/>
  <c r="C171" i="1"/>
  <c r="G170" i="1"/>
  <c r="E170" i="1"/>
  <c r="G171" i="1" l="1"/>
  <c r="E171" i="1"/>
  <c r="A173" i="1"/>
  <c r="B172" i="1"/>
  <c r="C172" i="1"/>
  <c r="D172" i="1"/>
  <c r="E172" i="1" l="1"/>
  <c r="G172" i="1"/>
  <c r="A174" i="1"/>
  <c r="D173" i="1"/>
  <c r="B173" i="1"/>
  <c r="C173" i="1"/>
  <c r="A175" i="1" l="1"/>
  <c r="B174" i="1"/>
  <c r="D174" i="1"/>
  <c r="C174" i="1"/>
  <c r="G173" i="1"/>
  <c r="E173" i="1"/>
  <c r="G174" i="1" l="1"/>
  <c r="E174" i="1"/>
  <c r="A176" i="1"/>
  <c r="C175" i="1"/>
  <c r="B175" i="1"/>
  <c r="D175" i="1"/>
  <c r="A177" i="1" l="1"/>
  <c r="C176" i="1"/>
  <c r="D176" i="1"/>
  <c r="B176" i="1"/>
  <c r="E175" i="1"/>
  <c r="G175" i="1"/>
  <c r="G176" i="1" l="1"/>
  <c r="E176" i="1"/>
  <c r="A178" i="1"/>
  <c r="C177" i="1"/>
  <c r="D177" i="1"/>
  <c r="B177" i="1"/>
  <c r="G177" i="1" l="1"/>
  <c r="E177" i="1"/>
  <c r="A179" i="1"/>
  <c r="B178" i="1"/>
  <c r="D178" i="1"/>
  <c r="C178" i="1"/>
  <c r="E178" i="1" l="1"/>
  <c r="G178" i="1"/>
  <c r="A180" i="1"/>
  <c r="B179" i="1"/>
  <c r="C179" i="1"/>
  <c r="D179" i="1"/>
  <c r="A181" i="1" l="1"/>
  <c r="C180" i="1"/>
  <c r="D180" i="1"/>
  <c r="B180" i="1"/>
  <c r="E179" i="1"/>
  <c r="G179" i="1"/>
  <c r="G180" i="1" l="1"/>
  <c r="E180" i="1"/>
  <c r="A182" i="1"/>
  <c r="B181" i="1"/>
  <c r="C181" i="1"/>
  <c r="D181" i="1"/>
  <c r="E181" i="1" l="1"/>
  <c r="G181" i="1"/>
  <c r="A183" i="1"/>
  <c r="C182" i="1"/>
  <c r="D182" i="1"/>
  <c r="B182" i="1"/>
  <c r="E182" i="1" l="1"/>
  <c r="G182" i="1"/>
  <c r="A184" i="1"/>
  <c r="C183" i="1"/>
  <c r="D183" i="1"/>
  <c r="B183" i="1"/>
  <c r="G183" i="1" l="1"/>
  <c r="E183" i="1"/>
  <c r="A185" i="1"/>
  <c r="C184" i="1"/>
  <c r="D184" i="1"/>
  <c r="B184" i="1"/>
  <c r="E184" i="1" l="1"/>
  <c r="G184" i="1"/>
  <c r="A186" i="1"/>
  <c r="B185" i="1"/>
  <c r="D185" i="1"/>
  <c r="C185" i="1"/>
  <c r="E185" i="1" l="1"/>
  <c r="G185" i="1"/>
  <c r="A187" i="1"/>
  <c r="B186" i="1"/>
  <c r="C186" i="1"/>
  <c r="D186" i="1"/>
  <c r="A188" i="1" l="1"/>
  <c r="D187" i="1"/>
  <c r="B187" i="1"/>
  <c r="C187" i="1"/>
  <c r="E186" i="1"/>
  <c r="G186" i="1"/>
  <c r="E187" i="1" l="1"/>
  <c r="G187" i="1"/>
  <c r="A189" i="1"/>
  <c r="D188" i="1"/>
  <c r="B188" i="1"/>
  <c r="C188" i="1"/>
  <c r="A190" i="1" l="1"/>
  <c r="C189" i="1"/>
  <c r="D189" i="1"/>
  <c r="B189" i="1"/>
  <c r="E188" i="1"/>
  <c r="G188" i="1"/>
  <c r="G189" i="1" l="1"/>
  <c r="E189" i="1"/>
  <c r="A191" i="1"/>
  <c r="B190" i="1"/>
  <c r="C190" i="1"/>
  <c r="D190" i="1"/>
  <c r="A192" i="1" l="1"/>
  <c r="B191" i="1"/>
  <c r="C191" i="1"/>
  <c r="D191" i="1"/>
  <c r="G190" i="1"/>
  <c r="E190" i="1"/>
  <c r="G191" i="1" l="1"/>
  <c r="E191" i="1"/>
  <c r="A193" i="1"/>
  <c r="B192" i="1"/>
  <c r="C192" i="1"/>
  <c r="D192" i="1"/>
  <c r="E192" i="1" l="1"/>
  <c r="G192" i="1"/>
  <c r="A194" i="1"/>
  <c r="B193" i="1"/>
  <c r="C193" i="1"/>
  <c r="D193" i="1"/>
  <c r="G193" i="1" l="1"/>
  <c r="E193" i="1"/>
  <c r="A195" i="1"/>
  <c r="D194" i="1"/>
  <c r="B194" i="1"/>
  <c r="C194" i="1"/>
  <c r="A196" i="1" l="1"/>
  <c r="B195" i="1"/>
  <c r="D195" i="1"/>
  <c r="C195" i="1"/>
  <c r="G194" i="1"/>
  <c r="E194" i="1"/>
  <c r="G195" i="1" l="1"/>
  <c r="E195" i="1"/>
  <c r="A197" i="1"/>
  <c r="D196" i="1"/>
  <c r="B196" i="1"/>
  <c r="C196" i="1"/>
  <c r="A198" i="1" l="1"/>
  <c r="B197" i="1"/>
  <c r="C197" i="1"/>
  <c r="D197" i="1"/>
  <c r="G196" i="1"/>
  <c r="E196" i="1"/>
  <c r="E197" i="1" l="1"/>
  <c r="G197" i="1"/>
  <c r="A199" i="1"/>
  <c r="B198" i="1"/>
  <c r="C198" i="1"/>
  <c r="D198" i="1"/>
  <c r="A200" i="1" l="1"/>
  <c r="B199" i="1"/>
  <c r="C199" i="1"/>
  <c r="D199" i="1"/>
  <c r="E198" i="1"/>
  <c r="G198" i="1"/>
  <c r="G199" i="1" l="1"/>
  <c r="E199" i="1"/>
  <c r="A201" i="1"/>
  <c r="B200" i="1"/>
  <c r="C200" i="1"/>
  <c r="D200" i="1"/>
  <c r="G200" i="1" l="1"/>
  <c r="E200" i="1"/>
  <c r="D201" i="1"/>
  <c r="A202" i="1"/>
  <c r="C201" i="1"/>
  <c r="B201" i="1"/>
  <c r="G201" i="1" l="1"/>
  <c r="E201" i="1"/>
  <c r="B202" i="1"/>
  <c r="C202" i="1"/>
  <c r="D202" i="1"/>
  <c r="E202" i="1" l="1"/>
  <c r="G202" i="1"/>
</calcChain>
</file>

<file path=xl/sharedStrings.xml><?xml version="1.0" encoding="utf-8"?>
<sst xmlns="http://schemas.openxmlformats.org/spreadsheetml/2006/main" count="53" uniqueCount="38">
  <si>
    <t>z (m)</t>
  </si>
  <si>
    <t>rz- (m)</t>
  </si>
  <si>
    <t>rz+ (m)</t>
  </si>
  <si>
    <t>rt (m)</t>
  </si>
  <si>
    <t>rtrap</t>
  </si>
  <si>
    <t>m</t>
  </si>
  <si>
    <t>relec</t>
  </si>
  <si>
    <t>V</t>
  </si>
  <si>
    <t>longvolts</t>
  </si>
  <si>
    <t>scale_lg</t>
  </si>
  <si>
    <t>trap_klg</t>
  </si>
  <si>
    <t>V/m^2</t>
  </si>
  <si>
    <t>kxx</t>
  </si>
  <si>
    <t>X</t>
  </si>
  <si>
    <t>Y</t>
  </si>
  <si>
    <t>Z</t>
  </si>
  <si>
    <t>vr(1)</t>
  </si>
  <si>
    <t>V.m</t>
  </si>
  <si>
    <t>trapVdc</t>
  </si>
  <si>
    <t>vrbias_lg</t>
  </si>
  <si>
    <t>vrbias_dc</t>
  </si>
  <si>
    <t>vr</t>
  </si>
  <si>
    <t>DC potential (V)</t>
  </si>
  <si>
    <t>Extract</t>
  </si>
  <si>
    <t>Zext</t>
  </si>
  <si>
    <t>Vdc_crit</t>
  </si>
  <si>
    <t>V(0)</t>
  </si>
  <si>
    <t>trvolts</t>
  </si>
  <si>
    <t>scale_tr</t>
  </si>
  <si>
    <t>trap_ktr</t>
  </si>
  <si>
    <t>(RF)</t>
  </si>
  <si>
    <t>rfkxx</t>
  </si>
  <si>
    <t>rfvr</t>
  </si>
  <si>
    <t>Balanced extraction potential (V)</t>
  </si>
  <si>
    <t>Uncontrolled extraction potential (V)</t>
  </si>
  <si>
    <t>DeltaV(0)</t>
  </si>
  <si>
    <t>u_lg</t>
  </si>
  <si>
    <t>u_lg/DeltaV(0)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</si>
</sst>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v>Trap potential</c:v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Sheet1!$A$2:$A$202</c:f>
              <c:numCache>
                <c:formatCode>General</c:formatCode>
                <c:ptCount val="201"/>
                <c:pt idx="0">
                  <c:v>-0.1</c:v>
                </c:pt>
                <c:pt idx="1">
                  <c:v>-9.9000000000000005E-2</c:v>
                </c:pt>
                <c:pt idx="2">
                  <c:v>-9.8000000000000004E-2</c:v>
                </c:pt>
                <c:pt idx="3">
                  <c:v>-9.7000000000000003E-2</c:v>
                </c:pt>
                <c:pt idx="4">
                  <c:v>-9.6000000000000002E-2</c:v>
                </c:pt>
                <c:pt idx="5">
                  <c:v>-9.5000000000000001E-2</c:v>
                </c:pt>
                <c:pt idx="6">
                  <c:v>-9.4E-2</c:v>
                </c:pt>
                <c:pt idx="7">
                  <c:v>-9.2999999999999999E-2</c:v>
                </c:pt>
                <c:pt idx="8">
                  <c:v>-9.1999999999999998E-2</c:v>
                </c:pt>
                <c:pt idx="9">
                  <c:v>-9.0999999999999998E-2</c:v>
                </c:pt>
                <c:pt idx="10">
                  <c:v>-0.09</c:v>
                </c:pt>
                <c:pt idx="11">
                  <c:v>-8.8999999999999996E-2</c:v>
                </c:pt>
                <c:pt idx="12">
                  <c:v>-8.7999999999999995E-2</c:v>
                </c:pt>
                <c:pt idx="13">
                  <c:v>-8.6999999999999994E-2</c:v>
                </c:pt>
                <c:pt idx="14">
                  <c:v>-8.5999999999999993E-2</c:v>
                </c:pt>
                <c:pt idx="15">
                  <c:v>-8.4999999999999992E-2</c:v>
                </c:pt>
                <c:pt idx="16">
                  <c:v>-8.3999999999999991E-2</c:v>
                </c:pt>
                <c:pt idx="17">
                  <c:v>-8.299999999999999E-2</c:v>
                </c:pt>
                <c:pt idx="18">
                  <c:v>-8.199999999999999E-2</c:v>
                </c:pt>
                <c:pt idx="19">
                  <c:v>-8.0999999999999989E-2</c:v>
                </c:pt>
                <c:pt idx="20">
                  <c:v>-7.9999999999999988E-2</c:v>
                </c:pt>
                <c:pt idx="21">
                  <c:v>-7.8999999999999987E-2</c:v>
                </c:pt>
                <c:pt idx="22">
                  <c:v>-7.7999999999999986E-2</c:v>
                </c:pt>
                <c:pt idx="23">
                  <c:v>-7.6999999999999985E-2</c:v>
                </c:pt>
                <c:pt idx="24">
                  <c:v>-7.5999999999999984E-2</c:v>
                </c:pt>
                <c:pt idx="25">
                  <c:v>-7.4999999999999983E-2</c:v>
                </c:pt>
                <c:pt idx="26">
                  <c:v>-7.3999999999999982E-2</c:v>
                </c:pt>
                <c:pt idx="27">
                  <c:v>-7.2999999999999982E-2</c:v>
                </c:pt>
                <c:pt idx="28">
                  <c:v>-7.1999999999999981E-2</c:v>
                </c:pt>
                <c:pt idx="29">
                  <c:v>-7.099999999999998E-2</c:v>
                </c:pt>
                <c:pt idx="30">
                  <c:v>-6.9999999999999979E-2</c:v>
                </c:pt>
                <c:pt idx="31">
                  <c:v>-6.8999999999999978E-2</c:v>
                </c:pt>
                <c:pt idx="32">
                  <c:v>-6.7999999999999977E-2</c:v>
                </c:pt>
                <c:pt idx="33">
                  <c:v>-6.6999999999999976E-2</c:v>
                </c:pt>
                <c:pt idx="34">
                  <c:v>-6.5999999999999975E-2</c:v>
                </c:pt>
                <c:pt idx="35">
                  <c:v>-6.4999999999999974E-2</c:v>
                </c:pt>
                <c:pt idx="36">
                  <c:v>-6.3999999999999974E-2</c:v>
                </c:pt>
                <c:pt idx="37">
                  <c:v>-6.2999999999999973E-2</c:v>
                </c:pt>
                <c:pt idx="38">
                  <c:v>-6.1999999999999972E-2</c:v>
                </c:pt>
                <c:pt idx="39">
                  <c:v>-6.0999999999999971E-2</c:v>
                </c:pt>
                <c:pt idx="40">
                  <c:v>-5.999999999999997E-2</c:v>
                </c:pt>
                <c:pt idx="41">
                  <c:v>-5.8999999999999969E-2</c:v>
                </c:pt>
                <c:pt idx="42">
                  <c:v>-5.7999999999999968E-2</c:v>
                </c:pt>
                <c:pt idx="43">
                  <c:v>-5.6999999999999967E-2</c:v>
                </c:pt>
                <c:pt idx="44">
                  <c:v>-5.5999999999999966E-2</c:v>
                </c:pt>
                <c:pt idx="45">
                  <c:v>-5.4999999999999966E-2</c:v>
                </c:pt>
                <c:pt idx="46">
                  <c:v>-5.3999999999999965E-2</c:v>
                </c:pt>
                <c:pt idx="47">
                  <c:v>-5.2999999999999964E-2</c:v>
                </c:pt>
                <c:pt idx="48">
                  <c:v>-5.1999999999999963E-2</c:v>
                </c:pt>
                <c:pt idx="49">
                  <c:v>-5.0999999999999962E-2</c:v>
                </c:pt>
                <c:pt idx="50">
                  <c:v>-4.9999999999999961E-2</c:v>
                </c:pt>
                <c:pt idx="51">
                  <c:v>-4.899999999999996E-2</c:v>
                </c:pt>
                <c:pt idx="52">
                  <c:v>-4.7999999999999959E-2</c:v>
                </c:pt>
                <c:pt idx="53">
                  <c:v>-4.6999999999999958E-2</c:v>
                </c:pt>
                <c:pt idx="54">
                  <c:v>-4.5999999999999958E-2</c:v>
                </c:pt>
                <c:pt idx="55">
                  <c:v>-4.4999999999999957E-2</c:v>
                </c:pt>
                <c:pt idx="56">
                  <c:v>-4.3999999999999956E-2</c:v>
                </c:pt>
                <c:pt idx="57">
                  <c:v>-4.2999999999999955E-2</c:v>
                </c:pt>
                <c:pt idx="58">
                  <c:v>-4.1999999999999954E-2</c:v>
                </c:pt>
                <c:pt idx="59">
                  <c:v>-4.0999999999999953E-2</c:v>
                </c:pt>
                <c:pt idx="60">
                  <c:v>-3.9999999999999952E-2</c:v>
                </c:pt>
                <c:pt idx="61">
                  <c:v>-3.8999999999999951E-2</c:v>
                </c:pt>
                <c:pt idx="62">
                  <c:v>-3.799999999999995E-2</c:v>
                </c:pt>
                <c:pt idx="63">
                  <c:v>-3.699999999999995E-2</c:v>
                </c:pt>
                <c:pt idx="64">
                  <c:v>-3.5999999999999949E-2</c:v>
                </c:pt>
                <c:pt idx="65">
                  <c:v>-3.4999999999999948E-2</c:v>
                </c:pt>
                <c:pt idx="66">
                  <c:v>-3.3999999999999947E-2</c:v>
                </c:pt>
                <c:pt idx="67">
                  <c:v>-3.2999999999999946E-2</c:v>
                </c:pt>
                <c:pt idx="68">
                  <c:v>-3.1999999999999945E-2</c:v>
                </c:pt>
                <c:pt idx="69">
                  <c:v>-3.0999999999999944E-2</c:v>
                </c:pt>
                <c:pt idx="70">
                  <c:v>-2.9999999999999943E-2</c:v>
                </c:pt>
                <c:pt idx="71">
                  <c:v>-2.8999999999999942E-2</c:v>
                </c:pt>
                <c:pt idx="72">
                  <c:v>-2.7999999999999942E-2</c:v>
                </c:pt>
                <c:pt idx="73">
                  <c:v>-2.6999999999999941E-2</c:v>
                </c:pt>
                <c:pt idx="74">
                  <c:v>-2.599999999999994E-2</c:v>
                </c:pt>
                <c:pt idx="75">
                  <c:v>-2.4999999999999939E-2</c:v>
                </c:pt>
                <c:pt idx="76">
                  <c:v>-2.3999999999999938E-2</c:v>
                </c:pt>
                <c:pt idx="77">
                  <c:v>-2.2999999999999937E-2</c:v>
                </c:pt>
                <c:pt idx="78">
                  <c:v>-2.1999999999999936E-2</c:v>
                </c:pt>
                <c:pt idx="79">
                  <c:v>-2.0999999999999935E-2</c:v>
                </c:pt>
                <c:pt idx="80">
                  <c:v>-1.9999999999999934E-2</c:v>
                </c:pt>
                <c:pt idx="81">
                  <c:v>-1.8999999999999934E-2</c:v>
                </c:pt>
                <c:pt idx="82">
                  <c:v>-1.7999999999999933E-2</c:v>
                </c:pt>
                <c:pt idx="83">
                  <c:v>-1.6999999999999932E-2</c:v>
                </c:pt>
                <c:pt idx="84">
                  <c:v>-1.5999999999999931E-2</c:v>
                </c:pt>
                <c:pt idx="85">
                  <c:v>-1.499999999999993E-2</c:v>
                </c:pt>
                <c:pt idx="86">
                  <c:v>-1.3999999999999929E-2</c:v>
                </c:pt>
                <c:pt idx="87">
                  <c:v>-1.2999999999999928E-2</c:v>
                </c:pt>
                <c:pt idx="88">
                  <c:v>-1.1999999999999927E-2</c:v>
                </c:pt>
                <c:pt idx="89">
                  <c:v>-1.0999999999999927E-2</c:v>
                </c:pt>
                <c:pt idx="90">
                  <c:v>-9.9999999999999256E-3</c:v>
                </c:pt>
                <c:pt idx="91">
                  <c:v>-8.9999999999999247E-3</c:v>
                </c:pt>
                <c:pt idx="92">
                  <c:v>-7.9999999999999238E-3</c:v>
                </c:pt>
                <c:pt idx="93">
                  <c:v>-6.9999999999999238E-3</c:v>
                </c:pt>
                <c:pt idx="94">
                  <c:v>-5.9999999999999238E-3</c:v>
                </c:pt>
                <c:pt idx="95">
                  <c:v>-4.9999999999999238E-3</c:v>
                </c:pt>
                <c:pt idx="96">
                  <c:v>-3.9999999999999238E-3</c:v>
                </c:pt>
                <c:pt idx="97">
                  <c:v>-2.9999999999999237E-3</c:v>
                </c:pt>
                <c:pt idx="98">
                  <c:v>-1.9999999999999237E-3</c:v>
                </c:pt>
                <c:pt idx="99">
                  <c:v>-9.9999999999992369E-4</c:v>
                </c:pt>
                <c:pt idx="100">
                  <c:v>7.6327832942979512E-17</c:v>
                </c:pt>
                <c:pt idx="101">
                  <c:v>1.0000000000000763E-3</c:v>
                </c:pt>
                <c:pt idx="102">
                  <c:v>2.0000000000000764E-3</c:v>
                </c:pt>
                <c:pt idx="103">
                  <c:v>3.0000000000000764E-3</c:v>
                </c:pt>
                <c:pt idx="104">
                  <c:v>4.0000000000000764E-3</c:v>
                </c:pt>
                <c:pt idx="105">
                  <c:v>5.0000000000000764E-3</c:v>
                </c:pt>
                <c:pt idx="106">
                  <c:v>6.0000000000000765E-3</c:v>
                </c:pt>
                <c:pt idx="107">
                  <c:v>7.0000000000000765E-3</c:v>
                </c:pt>
                <c:pt idx="108">
                  <c:v>8.0000000000000765E-3</c:v>
                </c:pt>
                <c:pt idx="109">
                  <c:v>9.0000000000000774E-3</c:v>
                </c:pt>
                <c:pt idx="110">
                  <c:v>1.0000000000000078E-2</c:v>
                </c:pt>
                <c:pt idx="111">
                  <c:v>1.1000000000000079E-2</c:v>
                </c:pt>
                <c:pt idx="112">
                  <c:v>1.200000000000008E-2</c:v>
                </c:pt>
                <c:pt idx="113">
                  <c:v>1.3000000000000081E-2</c:v>
                </c:pt>
                <c:pt idx="114">
                  <c:v>1.4000000000000082E-2</c:v>
                </c:pt>
                <c:pt idx="115">
                  <c:v>1.5000000000000083E-2</c:v>
                </c:pt>
                <c:pt idx="116">
                  <c:v>1.6000000000000084E-2</c:v>
                </c:pt>
                <c:pt idx="117">
                  <c:v>1.7000000000000084E-2</c:v>
                </c:pt>
                <c:pt idx="118">
                  <c:v>1.8000000000000085E-2</c:v>
                </c:pt>
                <c:pt idx="119">
                  <c:v>1.9000000000000086E-2</c:v>
                </c:pt>
                <c:pt idx="120">
                  <c:v>2.0000000000000087E-2</c:v>
                </c:pt>
                <c:pt idx="121">
                  <c:v>2.1000000000000088E-2</c:v>
                </c:pt>
                <c:pt idx="122">
                  <c:v>2.2000000000000089E-2</c:v>
                </c:pt>
                <c:pt idx="123">
                  <c:v>2.300000000000009E-2</c:v>
                </c:pt>
                <c:pt idx="124">
                  <c:v>2.4000000000000091E-2</c:v>
                </c:pt>
                <c:pt idx="125">
                  <c:v>2.5000000000000092E-2</c:v>
                </c:pt>
                <c:pt idx="126">
                  <c:v>2.6000000000000092E-2</c:v>
                </c:pt>
                <c:pt idx="127">
                  <c:v>2.7000000000000093E-2</c:v>
                </c:pt>
                <c:pt idx="128">
                  <c:v>2.8000000000000094E-2</c:v>
                </c:pt>
                <c:pt idx="129">
                  <c:v>2.9000000000000095E-2</c:v>
                </c:pt>
                <c:pt idx="130">
                  <c:v>3.0000000000000096E-2</c:v>
                </c:pt>
                <c:pt idx="131">
                  <c:v>3.1000000000000097E-2</c:v>
                </c:pt>
                <c:pt idx="132">
                  <c:v>3.2000000000000098E-2</c:v>
                </c:pt>
                <c:pt idx="133">
                  <c:v>3.3000000000000099E-2</c:v>
                </c:pt>
                <c:pt idx="134">
                  <c:v>3.40000000000001E-2</c:v>
                </c:pt>
                <c:pt idx="135">
                  <c:v>3.50000000000001E-2</c:v>
                </c:pt>
                <c:pt idx="136">
                  <c:v>3.6000000000000101E-2</c:v>
                </c:pt>
                <c:pt idx="137">
                  <c:v>3.7000000000000102E-2</c:v>
                </c:pt>
                <c:pt idx="138">
                  <c:v>3.8000000000000103E-2</c:v>
                </c:pt>
                <c:pt idx="139">
                  <c:v>3.9000000000000104E-2</c:v>
                </c:pt>
                <c:pt idx="140">
                  <c:v>4.0000000000000105E-2</c:v>
                </c:pt>
                <c:pt idx="141">
                  <c:v>4.1000000000000106E-2</c:v>
                </c:pt>
                <c:pt idx="142">
                  <c:v>4.2000000000000107E-2</c:v>
                </c:pt>
                <c:pt idx="143">
                  <c:v>4.3000000000000108E-2</c:v>
                </c:pt>
                <c:pt idx="144">
                  <c:v>4.4000000000000108E-2</c:v>
                </c:pt>
                <c:pt idx="145">
                  <c:v>4.5000000000000109E-2</c:v>
                </c:pt>
                <c:pt idx="146">
                  <c:v>4.600000000000011E-2</c:v>
                </c:pt>
                <c:pt idx="147">
                  <c:v>4.7000000000000111E-2</c:v>
                </c:pt>
                <c:pt idx="148">
                  <c:v>4.8000000000000112E-2</c:v>
                </c:pt>
                <c:pt idx="149">
                  <c:v>4.9000000000000113E-2</c:v>
                </c:pt>
                <c:pt idx="150">
                  <c:v>5.0000000000000114E-2</c:v>
                </c:pt>
                <c:pt idx="151">
                  <c:v>5.1000000000000115E-2</c:v>
                </c:pt>
                <c:pt idx="152">
                  <c:v>5.2000000000000116E-2</c:v>
                </c:pt>
                <c:pt idx="153">
                  <c:v>5.3000000000000116E-2</c:v>
                </c:pt>
                <c:pt idx="154">
                  <c:v>5.4000000000000117E-2</c:v>
                </c:pt>
                <c:pt idx="155">
                  <c:v>5.5000000000000118E-2</c:v>
                </c:pt>
                <c:pt idx="156">
                  <c:v>5.6000000000000119E-2</c:v>
                </c:pt>
                <c:pt idx="157">
                  <c:v>5.700000000000012E-2</c:v>
                </c:pt>
                <c:pt idx="158">
                  <c:v>5.8000000000000121E-2</c:v>
                </c:pt>
                <c:pt idx="159">
                  <c:v>5.9000000000000122E-2</c:v>
                </c:pt>
                <c:pt idx="160">
                  <c:v>6.0000000000000123E-2</c:v>
                </c:pt>
                <c:pt idx="161">
                  <c:v>6.1000000000000124E-2</c:v>
                </c:pt>
                <c:pt idx="162">
                  <c:v>6.2000000000000124E-2</c:v>
                </c:pt>
                <c:pt idx="163">
                  <c:v>6.3000000000000125E-2</c:v>
                </c:pt>
                <c:pt idx="164">
                  <c:v>6.4000000000000126E-2</c:v>
                </c:pt>
                <c:pt idx="165">
                  <c:v>6.5000000000000127E-2</c:v>
                </c:pt>
                <c:pt idx="166">
                  <c:v>6.6000000000000128E-2</c:v>
                </c:pt>
                <c:pt idx="167">
                  <c:v>6.7000000000000129E-2</c:v>
                </c:pt>
                <c:pt idx="168">
                  <c:v>6.800000000000013E-2</c:v>
                </c:pt>
                <c:pt idx="169">
                  <c:v>6.9000000000000131E-2</c:v>
                </c:pt>
                <c:pt idx="170">
                  <c:v>7.0000000000000132E-2</c:v>
                </c:pt>
                <c:pt idx="171">
                  <c:v>7.1000000000000132E-2</c:v>
                </c:pt>
                <c:pt idx="172">
                  <c:v>7.2000000000000133E-2</c:v>
                </c:pt>
                <c:pt idx="173">
                  <c:v>7.3000000000000134E-2</c:v>
                </c:pt>
                <c:pt idx="174">
                  <c:v>7.4000000000000135E-2</c:v>
                </c:pt>
                <c:pt idx="175">
                  <c:v>7.5000000000000136E-2</c:v>
                </c:pt>
                <c:pt idx="176">
                  <c:v>7.6000000000000137E-2</c:v>
                </c:pt>
                <c:pt idx="177">
                  <c:v>7.7000000000000138E-2</c:v>
                </c:pt>
                <c:pt idx="178">
                  <c:v>7.8000000000000139E-2</c:v>
                </c:pt>
                <c:pt idx="179">
                  <c:v>7.900000000000014E-2</c:v>
                </c:pt>
                <c:pt idx="180">
                  <c:v>8.000000000000014E-2</c:v>
                </c:pt>
                <c:pt idx="181">
                  <c:v>8.1000000000000141E-2</c:v>
                </c:pt>
                <c:pt idx="182">
                  <c:v>8.2000000000000142E-2</c:v>
                </c:pt>
                <c:pt idx="183">
                  <c:v>8.3000000000000143E-2</c:v>
                </c:pt>
                <c:pt idx="184">
                  <c:v>8.4000000000000144E-2</c:v>
                </c:pt>
                <c:pt idx="185">
                  <c:v>8.5000000000000145E-2</c:v>
                </c:pt>
                <c:pt idx="186">
                  <c:v>8.6000000000000146E-2</c:v>
                </c:pt>
                <c:pt idx="187">
                  <c:v>8.7000000000000147E-2</c:v>
                </c:pt>
                <c:pt idx="188">
                  <c:v>8.8000000000000148E-2</c:v>
                </c:pt>
                <c:pt idx="189">
                  <c:v>8.9000000000000148E-2</c:v>
                </c:pt>
                <c:pt idx="190">
                  <c:v>9.0000000000000149E-2</c:v>
                </c:pt>
                <c:pt idx="191">
                  <c:v>9.100000000000015E-2</c:v>
                </c:pt>
                <c:pt idx="192">
                  <c:v>9.2000000000000151E-2</c:v>
                </c:pt>
                <c:pt idx="193">
                  <c:v>9.3000000000000152E-2</c:v>
                </c:pt>
                <c:pt idx="194">
                  <c:v>9.4000000000000153E-2</c:v>
                </c:pt>
                <c:pt idx="195">
                  <c:v>9.5000000000000154E-2</c:v>
                </c:pt>
                <c:pt idx="196">
                  <c:v>9.6000000000000155E-2</c:v>
                </c:pt>
                <c:pt idx="197">
                  <c:v>9.7000000000000156E-2</c:v>
                </c:pt>
                <c:pt idx="198">
                  <c:v>9.8000000000000156E-2</c:v>
                </c:pt>
                <c:pt idx="199">
                  <c:v>9.9000000000000157E-2</c:v>
                </c:pt>
                <c:pt idx="200">
                  <c:v>0.10000000000000016</c:v>
                </c:pt>
              </c:numCache>
            </c:numRef>
          </c:xVal>
          <c:yVal>
            <c:numRef>
              <c:f>Sheet1!$E$2:$E$202</c:f>
              <c:numCache>
                <c:formatCode>General</c:formatCode>
                <c:ptCount val="201"/>
                <c:pt idx="0">
                  <c:v>23.795965706888698</c:v>
                </c:pt>
                <c:pt idx="1">
                  <c:v>24.043342463840201</c:v>
                </c:pt>
                <c:pt idx="2">
                  <c:v>24.296099634117351</c:v>
                </c:pt>
                <c:pt idx="3">
                  <c:v>24.554423976635757</c:v>
                </c:pt>
                <c:pt idx="4">
                  <c:v>24.818511561559248</c:v>
                </c:pt>
                <c:pt idx="5">
                  <c:v>25.088568396854864</c:v>
                </c:pt>
                <c:pt idx="6">
                  <c:v>25.364811109014671</c:v>
                </c:pt>
                <c:pt idx="7">
                  <c:v>25.647467683710506</c:v>
                </c:pt>
                <c:pt idx="8">
                  <c:v>25.936778272878477</c:v>
                </c:pt>
                <c:pt idx="9">
                  <c:v>26.232996075566639</c:v>
                </c:pt>
                <c:pt idx="10">
                  <c:v>26.536388300841896</c:v>
                </c:pt>
                <c:pt idx="11">
                  <c:v>26.84723722216021</c:v>
                </c:pt>
                <c:pt idx="12">
                  <c:v>27.165841333883847</c:v>
                </c:pt>
                <c:pt idx="13">
                  <c:v>27.492516622110564</c:v>
                </c:pt>
                <c:pt idx="14">
                  <c:v>27.827597963697958</c:v>
                </c:pt>
                <c:pt idx="15">
                  <c:v>28.171440669365573</c:v>
                </c:pt>
                <c:pt idx="16">
                  <c:v>28.524422189089101</c:v>
                </c:pt>
                <c:pt idx="17">
                  <c:v>28.886944000728835</c:v>
                </c:pt>
                <c:pt idx="18">
                  <c:v>29.25943370603375</c:v>
                </c:pt>
                <c:pt idx="19">
                  <c:v>29.64234736192692</c:v>
                </c:pt>
                <c:pt idx="20">
                  <c:v>30.036172079419586</c:v>
                </c:pt>
                <c:pt idx="21">
                  <c:v>30.441428927759723</c:v>
                </c:pt>
                <c:pt idx="22">
                  <c:v>30.858676187665679</c:v>
                </c:pt>
                <c:pt idx="23">
                  <c:v>31.288513004938288</c:v>
                </c:pt>
                <c:pt idx="24">
                  <c:v>31.731583504644927</c:v>
                </c:pt>
                <c:pt idx="25">
                  <c:v>32.18858143675282</c:v>
                </c:pt>
                <c:pt idx="26">
                  <c:v>32.660255436960924</c:v>
                </c:pt>
                <c:pt idx="27">
                  <c:v>33.147415002051439</c:v>
                </c:pt>
                <c:pt idx="28">
                  <c:v>33.65093729799613</c:v>
                </c:pt>
                <c:pt idx="29">
                  <c:v>34.171774942127207</c:v>
                </c:pt>
                <c:pt idx="30">
                  <c:v>34.710964928958397</c:v>
                </c:pt>
                <c:pt idx="31">
                  <c:v>35.269638904055846</c:v>
                </c:pt>
                <c:pt idx="32">
                  <c:v>35.849035033433381</c:v>
                </c:pt>
                <c:pt idx="33">
                  <c:v>36.450511769518677</c:v>
                </c:pt>
                <c:pt idx="34">
                  <c:v>37.075563881725884</c:v>
                </c:pt>
                <c:pt idx="35">
                  <c:v>37.725841203914428</c:v>
                </c:pt>
                <c:pt idx="36">
                  <c:v>38.40317065759357</c:v>
                </c:pt>
                <c:pt idx="37">
                  <c:v>39.109582245423859</c:v>
                </c:pt>
                <c:pt idx="38">
                  <c:v>39.84733988347493</c:v>
                </c:pt>
                <c:pt idx="39">
                  <c:v>40.618978165161927</c:v>
                </c:pt>
                <c:pt idx="40">
                  <c:v>41.427346441664582</c:v>
                </c:pt>
                <c:pt idx="41">
                  <c:v>42.275661986194059</c:v>
                </c:pt>
                <c:pt idx="42">
                  <c:v>43.167574515116925</c:v>
                </c:pt>
                <c:pt idx="43">
                  <c:v>44.107245013278657</c:v>
                </c:pt>
                <c:pt idx="44">
                  <c:v>45.099442718794236</c:v>
                </c:pt>
                <c:pt idx="45">
                  <c:v>46.149665357558106</c:v>
                </c:pt>
                <c:pt idx="46">
                  <c:v>47.264289416074504</c:v>
                </c:pt>
                <c:pt idx="47">
                  <c:v>48.450759604427191</c:v>
                </c:pt>
                <c:pt idx="48">
                  <c:v>49.71782999155208</c:v>
                </c:pt>
                <c:pt idx="49">
                  <c:v>51.07587405303746</c:v>
                </c:pt>
                <c:pt idx="50">
                  <c:v>52.537287771376384</c:v>
                </c:pt>
                <c:pt idx="51">
                  <c:v>54.117020097183044</c:v>
                </c:pt>
                <c:pt idx="52">
                  <c:v>55.833280333492397</c:v>
                </c:pt>
                <c:pt idx="53">
                  <c:v>57.708495335168955</c:v>
                </c:pt>
                <c:pt idx="54">
                  <c:v>59.770625869451472</c:v>
                </c:pt>
                <c:pt idx="55">
                  <c:v>62.055009811261563</c:v>
                </c:pt>
                <c:pt idx="56">
                  <c:v>64.606995672230042</c:v>
                </c:pt>
                <c:pt idx="57">
                  <c:v>67.48579212997133</c:v>
                </c:pt>
                <c:pt idx="58">
                  <c:v>70.770243019288316</c:v>
                </c:pt>
                <c:pt idx="59">
                  <c:v>74.567753240337808</c:v>
                </c:pt>
                <c:pt idx="60">
                  <c:v>79.028571428571652</c:v>
                </c:pt>
                <c:pt idx="61">
                  <c:v>84.36959601349939</c:v>
                </c:pt>
                <c:pt idx="62">
                  <c:v>90.916037958363148</c:v>
                </c:pt>
                <c:pt idx="63">
                  <c:v>99.178797281402566</c:v>
                </c:pt>
                <c:pt idx="64">
                  <c:v>110.00921998322463</c:v>
                </c:pt>
                <c:pt idx="65">
                  <c:v>124.93956867279934</c:v>
                </c:pt>
                <c:pt idx="66">
                  <c:v>147.03420685434375</c:v>
                </c:pt>
                <c:pt idx="67">
                  <c:v>183.44316350934201</c:v>
                </c:pt>
                <c:pt idx="68">
                  <c:v>255.616411282782</c:v>
                </c:pt>
                <c:pt idx="69">
                  <c:v>470.80385826107215</c:v>
                </c:pt>
                <c:pt idx="70">
                  <c:v>7728176960567813</c:v>
                </c:pt>
                <c:pt idx="71">
                  <c:v>472.22060524310939</c:v>
                </c:pt>
                <c:pt idx="72">
                  <c:v>258.44931513627529</c:v>
                </c:pt>
                <c:pt idx="73">
                  <c:v>187.69102310182927</c:v>
                </c:pt>
                <c:pt idx="74">
                  <c:v>152.69516842520363</c:v>
                </c:pt>
                <c:pt idx="75">
                  <c:v>132.0110639798678</c:v>
                </c:pt>
                <c:pt idx="76">
                  <c:v>118.48788491659529</c:v>
                </c:pt>
                <c:pt idx="77">
                  <c:v>109.06037197295109</c:v>
                </c:pt>
                <c:pt idx="78">
                  <c:v>102.19524979278491</c:v>
                </c:pt>
                <c:pt idx="79">
                  <c:v>97.040027398500754</c:v>
                </c:pt>
                <c:pt idx="80">
                  <c:v>93.082514716891964</c:v>
                </c:pt>
                <c:pt idx="81">
                  <c:v>89.99605581852758</c:v>
                </c:pt>
                <c:pt idx="82">
                  <c:v>87.562146285627065</c:v>
                </c:pt>
                <c:pt idx="83">
                  <c:v>85.628768866898582</c:v>
                </c:pt>
                <c:pt idx="84">
                  <c:v>84.08659115820231</c:v>
                </c:pt>
                <c:pt idx="85">
                  <c:v>82.854692883329051</c:v>
                </c:pt>
                <c:pt idx="86">
                  <c:v>81.871656999763218</c:v>
                </c:pt>
                <c:pt idx="87">
                  <c:v>81.089819569189729</c:v>
                </c:pt>
                <c:pt idx="88">
                  <c:v>80.471453591881982</c:v>
                </c:pt>
                <c:pt idx="89">
                  <c:v>79.986177796897792</c:v>
                </c:pt>
                <c:pt idx="90">
                  <c:v>79.609164902525663</c:v>
                </c:pt>
                <c:pt idx="91">
                  <c:v>79.31988568962899</c:v>
                </c:pt>
                <c:pt idx="92">
                  <c:v>79.10122066427283</c:v>
                </c:pt>
                <c:pt idx="93">
                  <c:v>78.938828994727729</c:v>
                </c:pt>
                <c:pt idx="94">
                  <c:v>78.820700451212673</c:v>
                </c:pt>
                <c:pt idx="95">
                  <c:v>78.736839048750042</c:v>
                </c:pt>
                <c:pt idx="96">
                  <c:v>78.679042092955271</c:v>
                </c:pt>
                <c:pt idx="97">
                  <c:v>78.640748399388343</c:v>
                </c:pt>
                <c:pt idx="98">
                  <c:v>78.616936464259012</c:v>
                </c:pt>
                <c:pt idx="99">
                  <c:v>78.60405847465293</c:v>
                </c:pt>
                <c:pt idx="100">
                  <c:v>78.600000000000009</c:v>
                </c:pt>
                <c:pt idx="101">
                  <c:v>78.60405847465293</c:v>
                </c:pt>
                <c:pt idx="102">
                  <c:v>78.616936464259012</c:v>
                </c:pt>
                <c:pt idx="103">
                  <c:v>78.640748399388343</c:v>
                </c:pt>
                <c:pt idx="104">
                  <c:v>78.679042092955271</c:v>
                </c:pt>
                <c:pt idx="105">
                  <c:v>78.736839048750056</c:v>
                </c:pt>
                <c:pt idx="106">
                  <c:v>78.820700451212687</c:v>
                </c:pt>
                <c:pt idx="107">
                  <c:v>78.938828994727743</c:v>
                </c:pt>
                <c:pt idx="108">
                  <c:v>79.101220664272859</c:v>
                </c:pt>
                <c:pt idx="109">
                  <c:v>79.319885689629018</c:v>
                </c:pt>
                <c:pt idx="110">
                  <c:v>79.60916490252572</c:v>
                </c:pt>
                <c:pt idx="111">
                  <c:v>79.986177796897863</c:v>
                </c:pt>
                <c:pt idx="112">
                  <c:v>80.471453591882053</c:v>
                </c:pt>
                <c:pt idx="113">
                  <c:v>81.089819569189842</c:v>
                </c:pt>
                <c:pt idx="114">
                  <c:v>81.871656999763346</c:v>
                </c:pt>
                <c:pt idx="115">
                  <c:v>82.854692883329221</c:v>
                </c:pt>
                <c:pt idx="116">
                  <c:v>84.086591158202523</c:v>
                </c:pt>
                <c:pt idx="117">
                  <c:v>85.628768866898838</c:v>
                </c:pt>
                <c:pt idx="118">
                  <c:v>87.562146285627392</c:v>
                </c:pt>
                <c:pt idx="119">
                  <c:v>89.996055818527992</c:v>
                </c:pt>
                <c:pt idx="120">
                  <c:v>93.08251471689249</c:v>
                </c:pt>
                <c:pt idx="121">
                  <c:v>97.040027398501451</c:v>
                </c:pt>
                <c:pt idx="122">
                  <c:v>102.1952497927858</c:v>
                </c:pt>
                <c:pt idx="123">
                  <c:v>109.06037197295231</c:v>
                </c:pt>
                <c:pt idx="124">
                  <c:v>118.48788491659698</c:v>
                </c:pt>
                <c:pt idx="125">
                  <c:v>132.0110639798703</c:v>
                </c:pt>
                <c:pt idx="126">
                  <c:v>152.69516842520758</c:v>
                </c:pt>
                <c:pt idx="127">
                  <c:v>187.69102310183644</c:v>
                </c:pt>
                <c:pt idx="128">
                  <c:v>258.44931513629155</c:v>
                </c:pt>
                <c:pt idx="129">
                  <c:v>472.22060524317476</c:v>
                </c:pt>
                <c:pt idx="130">
                  <c:v>4416101120324483</c:v>
                </c:pt>
                <c:pt idx="131">
                  <c:v>470.80385826100655</c:v>
                </c:pt>
                <c:pt idx="132">
                  <c:v>255.61641128276551</c:v>
                </c:pt>
                <c:pt idx="133">
                  <c:v>183.44316350933462</c:v>
                </c:pt>
                <c:pt idx="134">
                  <c:v>147.03420685433954</c:v>
                </c:pt>
                <c:pt idx="135">
                  <c:v>124.93956867279661</c:v>
                </c:pt>
                <c:pt idx="136">
                  <c:v>110.00921998322272</c:v>
                </c:pt>
                <c:pt idx="137">
                  <c:v>99.178797281401145</c:v>
                </c:pt>
                <c:pt idx="138">
                  <c:v>90.91603795836204</c:v>
                </c:pt>
                <c:pt idx="139">
                  <c:v>84.369596013498494</c:v>
                </c:pt>
                <c:pt idx="140">
                  <c:v>79.028571428570899</c:v>
                </c:pt>
                <c:pt idx="141">
                  <c:v>74.567753240337183</c:v>
                </c:pt>
                <c:pt idx="142">
                  <c:v>70.770243019287776</c:v>
                </c:pt>
                <c:pt idx="143">
                  <c:v>67.485792129970861</c:v>
                </c:pt>
                <c:pt idx="144">
                  <c:v>64.60699567222963</c:v>
                </c:pt>
                <c:pt idx="145">
                  <c:v>62.055009811261193</c:v>
                </c:pt>
                <c:pt idx="146">
                  <c:v>59.770625869451138</c:v>
                </c:pt>
                <c:pt idx="147">
                  <c:v>57.708495335168649</c:v>
                </c:pt>
                <c:pt idx="148">
                  <c:v>55.833280333492134</c:v>
                </c:pt>
                <c:pt idx="149">
                  <c:v>54.117020097182802</c:v>
                </c:pt>
                <c:pt idx="150">
                  <c:v>52.53728777137615</c:v>
                </c:pt>
                <c:pt idx="151">
                  <c:v>51.075874053037253</c:v>
                </c:pt>
                <c:pt idx="152">
                  <c:v>49.717829991551881</c:v>
                </c:pt>
                <c:pt idx="153">
                  <c:v>48.450759604426999</c:v>
                </c:pt>
                <c:pt idx="154">
                  <c:v>47.264289416074327</c:v>
                </c:pt>
                <c:pt idx="155">
                  <c:v>46.14966535755795</c:v>
                </c:pt>
                <c:pt idx="156">
                  <c:v>45.09944271879408</c:v>
                </c:pt>
                <c:pt idx="157">
                  <c:v>44.107245013278508</c:v>
                </c:pt>
                <c:pt idx="158">
                  <c:v>43.16757451511679</c:v>
                </c:pt>
                <c:pt idx="159">
                  <c:v>42.275661986193924</c:v>
                </c:pt>
                <c:pt idx="160">
                  <c:v>41.427346441664461</c:v>
                </c:pt>
                <c:pt idx="161">
                  <c:v>40.618978165161806</c:v>
                </c:pt>
                <c:pt idx="162">
                  <c:v>39.847339883474817</c:v>
                </c:pt>
                <c:pt idx="163">
                  <c:v>39.109582245423752</c:v>
                </c:pt>
                <c:pt idx="164">
                  <c:v>38.403170657593463</c:v>
                </c:pt>
                <c:pt idx="165">
                  <c:v>37.725841203914328</c:v>
                </c:pt>
                <c:pt idx="166">
                  <c:v>37.075563881725778</c:v>
                </c:pt>
                <c:pt idx="167">
                  <c:v>36.450511769518577</c:v>
                </c:pt>
                <c:pt idx="168">
                  <c:v>35.849035033433289</c:v>
                </c:pt>
                <c:pt idx="169">
                  <c:v>35.269638904055761</c:v>
                </c:pt>
                <c:pt idx="170">
                  <c:v>34.710964928958312</c:v>
                </c:pt>
                <c:pt idx="171">
                  <c:v>34.171774942127129</c:v>
                </c:pt>
                <c:pt idx="172">
                  <c:v>33.650937297996052</c:v>
                </c:pt>
                <c:pt idx="173">
                  <c:v>33.14741500205136</c:v>
                </c:pt>
                <c:pt idx="174">
                  <c:v>32.660255436960846</c:v>
                </c:pt>
                <c:pt idx="175">
                  <c:v>32.188581436752742</c:v>
                </c:pt>
                <c:pt idx="176">
                  <c:v>31.73158350464486</c:v>
                </c:pt>
                <c:pt idx="177">
                  <c:v>31.288513004938221</c:v>
                </c:pt>
                <c:pt idx="178">
                  <c:v>30.858676187665615</c:v>
                </c:pt>
                <c:pt idx="179">
                  <c:v>30.441428927759663</c:v>
                </c:pt>
                <c:pt idx="180">
                  <c:v>30.036172079419529</c:v>
                </c:pt>
                <c:pt idx="181">
                  <c:v>29.642347361926863</c:v>
                </c:pt>
                <c:pt idx="182">
                  <c:v>29.259433706033697</c:v>
                </c:pt>
                <c:pt idx="183">
                  <c:v>28.886944000728782</c:v>
                </c:pt>
                <c:pt idx="184">
                  <c:v>28.524422189089044</c:v>
                </c:pt>
                <c:pt idx="185">
                  <c:v>28.17144066936552</c:v>
                </c:pt>
                <c:pt idx="186">
                  <c:v>27.827597963697905</c:v>
                </c:pt>
                <c:pt idx="187">
                  <c:v>27.492516622110511</c:v>
                </c:pt>
                <c:pt idx="188">
                  <c:v>27.165841333883797</c:v>
                </c:pt>
                <c:pt idx="189">
                  <c:v>26.84723722216016</c:v>
                </c:pt>
                <c:pt idx="190">
                  <c:v>26.536388300841846</c:v>
                </c:pt>
                <c:pt idx="191">
                  <c:v>26.232996075566589</c:v>
                </c:pt>
                <c:pt idx="192">
                  <c:v>25.936778272878435</c:v>
                </c:pt>
                <c:pt idx="193">
                  <c:v>25.647467683710463</c:v>
                </c:pt>
                <c:pt idx="194">
                  <c:v>25.364811109014624</c:v>
                </c:pt>
                <c:pt idx="195">
                  <c:v>25.088568396854825</c:v>
                </c:pt>
                <c:pt idx="196">
                  <c:v>24.818511561559205</c:v>
                </c:pt>
                <c:pt idx="197">
                  <c:v>24.554423976635718</c:v>
                </c:pt>
                <c:pt idx="198">
                  <c:v>24.296099634117311</c:v>
                </c:pt>
                <c:pt idx="199">
                  <c:v>24.043342463840162</c:v>
                </c:pt>
                <c:pt idx="200">
                  <c:v>23.795965706888662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B56-4966-A3EA-07F9A43A25D5}"/>
            </c:ext>
          </c:extLst>
        </c:ser>
        <c:ser>
          <c:idx val="1"/>
          <c:order val="1"/>
          <c:tx>
            <c:v>Uncontrolled extraction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Sheet1!$A$2:$A$202</c:f>
              <c:numCache>
                <c:formatCode>General</c:formatCode>
                <c:ptCount val="201"/>
                <c:pt idx="0">
                  <c:v>-0.1</c:v>
                </c:pt>
                <c:pt idx="1">
                  <c:v>-9.9000000000000005E-2</c:v>
                </c:pt>
                <c:pt idx="2">
                  <c:v>-9.8000000000000004E-2</c:v>
                </c:pt>
                <c:pt idx="3">
                  <c:v>-9.7000000000000003E-2</c:v>
                </c:pt>
                <c:pt idx="4">
                  <c:v>-9.6000000000000002E-2</c:v>
                </c:pt>
                <c:pt idx="5">
                  <c:v>-9.5000000000000001E-2</c:v>
                </c:pt>
                <c:pt idx="6">
                  <c:v>-9.4E-2</c:v>
                </c:pt>
                <c:pt idx="7">
                  <c:v>-9.2999999999999999E-2</c:v>
                </c:pt>
                <c:pt idx="8">
                  <c:v>-9.1999999999999998E-2</c:v>
                </c:pt>
                <c:pt idx="9">
                  <c:v>-9.0999999999999998E-2</c:v>
                </c:pt>
                <c:pt idx="10">
                  <c:v>-0.09</c:v>
                </c:pt>
                <c:pt idx="11">
                  <c:v>-8.8999999999999996E-2</c:v>
                </c:pt>
                <c:pt idx="12">
                  <c:v>-8.7999999999999995E-2</c:v>
                </c:pt>
                <c:pt idx="13">
                  <c:v>-8.6999999999999994E-2</c:v>
                </c:pt>
                <c:pt idx="14">
                  <c:v>-8.5999999999999993E-2</c:v>
                </c:pt>
                <c:pt idx="15">
                  <c:v>-8.4999999999999992E-2</c:v>
                </c:pt>
                <c:pt idx="16">
                  <c:v>-8.3999999999999991E-2</c:v>
                </c:pt>
                <c:pt idx="17">
                  <c:v>-8.299999999999999E-2</c:v>
                </c:pt>
                <c:pt idx="18">
                  <c:v>-8.199999999999999E-2</c:v>
                </c:pt>
                <c:pt idx="19">
                  <c:v>-8.0999999999999989E-2</c:v>
                </c:pt>
                <c:pt idx="20">
                  <c:v>-7.9999999999999988E-2</c:v>
                </c:pt>
                <c:pt idx="21">
                  <c:v>-7.8999999999999987E-2</c:v>
                </c:pt>
                <c:pt idx="22">
                  <c:v>-7.7999999999999986E-2</c:v>
                </c:pt>
                <c:pt idx="23">
                  <c:v>-7.6999999999999985E-2</c:v>
                </c:pt>
                <c:pt idx="24">
                  <c:v>-7.5999999999999984E-2</c:v>
                </c:pt>
                <c:pt idx="25">
                  <c:v>-7.4999999999999983E-2</c:v>
                </c:pt>
                <c:pt idx="26">
                  <c:v>-7.3999999999999982E-2</c:v>
                </c:pt>
                <c:pt idx="27">
                  <c:v>-7.2999999999999982E-2</c:v>
                </c:pt>
                <c:pt idx="28">
                  <c:v>-7.1999999999999981E-2</c:v>
                </c:pt>
                <c:pt idx="29">
                  <c:v>-7.099999999999998E-2</c:v>
                </c:pt>
                <c:pt idx="30">
                  <c:v>-6.9999999999999979E-2</c:v>
                </c:pt>
                <c:pt idx="31">
                  <c:v>-6.8999999999999978E-2</c:v>
                </c:pt>
                <c:pt idx="32">
                  <c:v>-6.7999999999999977E-2</c:v>
                </c:pt>
                <c:pt idx="33">
                  <c:v>-6.6999999999999976E-2</c:v>
                </c:pt>
                <c:pt idx="34">
                  <c:v>-6.5999999999999975E-2</c:v>
                </c:pt>
                <c:pt idx="35">
                  <c:v>-6.4999999999999974E-2</c:v>
                </c:pt>
                <c:pt idx="36">
                  <c:v>-6.3999999999999974E-2</c:v>
                </c:pt>
                <c:pt idx="37">
                  <c:v>-6.2999999999999973E-2</c:v>
                </c:pt>
                <c:pt idx="38">
                  <c:v>-6.1999999999999972E-2</c:v>
                </c:pt>
                <c:pt idx="39">
                  <c:v>-6.0999999999999971E-2</c:v>
                </c:pt>
                <c:pt idx="40">
                  <c:v>-5.999999999999997E-2</c:v>
                </c:pt>
                <c:pt idx="41">
                  <c:v>-5.8999999999999969E-2</c:v>
                </c:pt>
                <c:pt idx="42">
                  <c:v>-5.7999999999999968E-2</c:v>
                </c:pt>
                <c:pt idx="43">
                  <c:v>-5.6999999999999967E-2</c:v>
                </c:pt>
                <c:pt idx="44">
                  <c:v>-5.5999999999999966E-2</c:v>
                </c:pt>
                <c:pt idx="45">
                  <c:v>-5.4999999999999966E-2</c:v>
                </c:pt>
                <c:pt idx="46">
                  <c:v>-5.3999999999999965E-2</c:v>
                </c:pt>
                <c:pt idx="47">
                  <c:v>-5.2999999999999964E-2</c:v>
                </c:pt>
                <c:pt idx="48">
                  <c:v>-5.1999999999999963E-2</c:v>
                </c:pt>
                <c:pt idx="49">
                  <c:v>-5.0999999999999962E-2</c:v>
                </c:pt>
                <c:pt idx="50">
                  <c:v>-4.9999999999999961E-2</c:v>
                </c:pt>
                <c:pt idx="51">
                  <c:v>-4.899999999999996E-2</c:v>
                </c:pt>
                <c:pt idx="52">
                  <c:v>-4.7999999999999959E-2</c:v>
                </c:pt>
                <c:pt idx="53">
                  <c:v>-4.6999999999999958E-2</c:v>
                </c:pt>
                <c:pt idx="54">
                  <c:v>-4.5999999999999958E-2</c:v>
                </c:pt>
                <c:pt idx="55">
                  <c:v>-4.4999999999999957E-2</c:v>
                </c:pt>
                <c:pt idx="56">
                  <c:v>-4.3999999999999956E-2</c:v>
                </c:pt>
                <c:pt idx="57">
                  <c:v>-4.2999999999999955E-2</c:v>
                </c:pt>
                <c:pt idx="58">
                  <c:v>-4.1999999999999954E-2</c:v>
                </c:pt>
                <c:pt idx="59">
                  <c:v>-4.0999999999999953E-2</c:v>
                </c:pt>
                <c:pt idx="60">
                  <c:v>-3.9999999999999952E-2</c:v>
                </c:pt>
                <c:pt idx="61">
                  <c:v>-3.8999999999999951E-2</c:v>
                </c:pt>
                <c:pt idx="62">
                  <c:v>-3.799999999999995E-2</c:v>
                </c:pt>
                <c:pt idx="63">
                  <c:v>-3.699999999999995E-2</c:v>
                </c:pt>
                <c:pt idx="64">
                  <c:v>-3.5999999999999949E-2</c:v>
                </c:pt>
                <c:pt idx="65">
                  <c:v>-3.4999999999999948E-2</c:v>
                </c:pt>
                <c:pt idx="66">
                  <c:v>-3.3999999999999947E-2</c:v>
                </c:pt>
                <c:pt idx="67">
                  <c:v>-3.2999999999999946E-2</c:v>
                </c:pt>
                <c:pt idx="68">
                  <c:v>-3.1999999999999945E-2</c:v>
                </c:pt>
                <c:pt idx="69">
                  <c:v>-3.0999999999999944E-2</c:v>
                </c:pt>
                <c:pt idx="70">
                  <c:v>-2.9999999999999943E-2</c:v>
                </c:pt>
                <c:pt idx="71">
                  <c:v>-2.8999999999999942E-2</c:v>
                </c:pt>
                <c:pt idx="72">
                  <c:v>-2.7999999999999942E-2</c:v>
                </c:pt>
                <c:pt idx="73">
                  <c:v>-2.6999999999999941E-2</c:v>
                </c:pt>
                <c:pt idx="74">
                  <c:v>-2.599999999999994E-2</c:v>
                </c:pt>
                <c:pt idx="75">
                  <c:v>-2.4999999999999939E-2</c:v>
                </c:pt>
                <c:pt idx="76">
                  <c:v>-2.3999999999999938E-2</c:v>
                </c:pt>
                <c:pt idx="77">
                  <c:v>-2.2999999999999937E-2</c:v>
                </c:pt>
                <c:pt idx="78">
                  <c:v>-2.1999999999999936E-2</c:v>
                </c:pt>
                <c:pt idx="79">
                  <c:v>-2.0999999999999935E-2</c:v>
                </c:pt>
                <c:pt idx="80">
                  <c:v>-1.9999999999999934E-2</c:v>
                </c:pt>
                <c:pt idx="81">
                  <c:v>-1.8999999999999934E-2</c:v>
                </c:pt>
                <c:pt idx="82">
                  <c:v>-1.7999999999999933E-2</c:v>
                </c:pt>
                <c:pt idx="83">
                  <c:v>-1.6999999999999932E-2</c:v>
                </c:pt>
                <c:pt idx="84">
                  <c:v>-1.5999999999999931E-2</c:v>
                </c:pt>
                <c:pt idx="85">
                  <c:v>-1.499999999999993E-2</c:v>
                </c:pt>
                <c:pt idx="86">
                  <c:v>-1.3999999999999929E-2</c:v>
                </c:pt>
                <c:pt idx="87">
                  <c:v>-1.2999999999999928E-2</c:v>
                </c:pt>
                <c:pt idx="88">
                  <c:v>-1.1999999999999927E-2</c:v>
                </c:pt>
                <c:pt idx="89">
                  <c:v>-1.0999999999999927E-2</c:v>
                </c:pt>
                <c:pt idx="90">
                  <c:v>-9.9999999999999256E-3</c:v>
                </c:pt>
                <c:pt idx="91">
                  <c:v>-8.9999999999999247E-3</c:v>
                </c:pt>
                <c:pt idx="92">
                  <c:v>-7.9999999999999238E-3</c:v>
                </c:pt>
                <c:pt idx="93">
                  <c:v>-6.9999999999999238E-3</c:v>
                </c:pt>
                <c:pt idx="94">
                  <c:v>-5.9999999999999238E-3</c:v>
                </c:pt>
                <c:pt idx="95">
                  <c:v>-4.9999999999999238E-3</c:v>
                </c:pt>
                <c:pt idx="96">
                  <c:v>-3.9999999999999238E-3</c:v>
                </c:pt>
                <c:pt idx="97">
                  <c:v>-2.9999999999999237E-3</c:v>
                </c:pt>
                <c:pt idx="98">
                  <c:v>-1.9999999999999237E-3</c:v>
                </c:pt>
                <c:pt idx="99">
                  <c:v>-9.9999999999992369E-4</c:v>
                </c:pt>
                <c:pt idx="100">
                  <c:v>7.6327832942979512E-17</c:v>
                </c:pt>
                <c:pt idx="101">
                  <c:v>1.0000000000000763E-3</c:v>
                </c:pt>
                <c:pt idx="102">
                  <c:v>2.0000000000000764E-3</c:v>
                </c:pt>
                <c:pt idx="103">
                  <c:v>3.0000000000000764E-3</c:v>
                </c:pt>
                <c:pt idx="104">
                  <c:v>4.0000000000000764E-3</c:v>
                </c:pt>
                <c:pt idx="105">
                  <c:v>5.0000000000000764E-3</c:v>
                </c:pt>
                <c:pt idx="106">
                  <c:v>6.0000000000000765E-3</c:v>
                </c:pt>
                <c:pt idx="107">
                  <c:v>7.0000000000000765E-3</c:v>
                </c:pt>
                <c:pt idx="108">
                  <c:v>8.0000000000000765E-3</c:v>
                </c:pt>
                <c:pt idx="109">
                  <c:v>9.0000000000000774E-3</c:v>
                </c:pt>
                <c:pt idx="110">
                  <c:v>1.0000000000000078E-2</c:v>
                </c:pt>
                <c:pt idx="111">
                  <c:v>1.1000000000000079E-2</c:v>
                </c:pt>
                <c:pt idx="112">
                  <c:v>1.200000000000008E-2</c:v>
                </c:pt>
                <c:pt idx="113">
                  <c:v>1.3000000000000081E-2</c:v>
                </c:pt>
                <c:pt idx="114">
                  <c:v>1.4000000000000082E-2</c:v>
                </c:pt>
                <c:pt idx="115">
                  <c:v>1.5000000000000083E-2</c:v>
                </c:pt>
                <c:pt idx="116">
                  <c:v>1.6000000000000084E-2</c:v>
                </c:pt>
                <c:pt idx="117">
                  <c:v>1.7000000000000084E-2</c:v>
                </c:pt>
                <c:pt idx="118">
                  <c:v>1.8000000000000085E-2</c:v>
                </c:pt>
                <c:pt idx="119">
                  <c:v>1.9000000000000086E-2</c:v>
                </c:pt>
                <c:pt idx="120">
                  <c:v>2.0000000000000087E-2</c:v>
                </c:pt>
                <c:pt idx="121">
                  <c:v>2.1000000000000088E-2</c:v>
                </c:pt>
                <c:pt idx="122">
                  <c:v>2.2000000000000089E-2</c:v>
                </c:pt>
                <c:pt idx="123">
                  <c:v>2.300000000000009E-2</c:v>
                </c:pt>
                <c:pt idx="124">
                  <c:v>2.4000000000000091E-2</c:v>
                </c:pt>
                <c:pt idx="125">
                  <c:v>2.5000000000000092E-2</c:v>
                </c:pt>
                <c:pt idx="126">
                  <c:v>2.6000000000000092E-2</c:v>
                </c:pt>
                <c:pt idx="127">
                  <c:v>2.7000000000000093E-2</c:v>
                </c:pt>
                <c:pt idx="128">
                  <c:v>2.8000000000000094E-2</c:v>
                </c:pt>
                <c:pt idx="129">
                  <c:v>2.9000000000000095E-2</c:v>
                </c:pt>
                <c:pt idx="130">
                  <c:v>3.0000000000000096E-2</c:v>
                </c:pt>
                <c:pt idx="131">
                  <c:v>3.1000000000000097E-2</c:v>
                </c:pt>
                <c:pt idx="132">
                  <c:v>3.2000000000000098E-2</c:v>
                </c:pt>
                <c:pt idx="133">
                  <c:v>3.3000000000000099E-2</c:v>
                </c:pt>
                <c:pt idx="134">
                  <c:v>3.40000000000001E-2</c:v>
                </c:pt>
                <c:pt idx="135">
                  <c:v>3.50000000000001E-2</c:v>
                </c:pt>
                <c:pt idx="136">
                  <c:v>3.6000000000000101E-2</c:v>
                </c:pt>
                <c:pt idx="137">
                  <c:v>3.7000000000000102E-2</c:v>
                </c:pt>
                <c:pt idx="138">
                  <c:v>3.8000000000000103E-2</c:v>
                </c:pt>
                <c:pt idx="139">
                  <c:v>3.9000000000000104E-2</c:v>
                </c:pt>
                <c:pt idx="140">
                  <c:v>4.0000000000000105E-2</c:v>
                </c:pt>
                <c:pt idx="141">
                  <c:v>4.1000000000000106E-2</c:v>
                </c:pt>
                <c:pt idx="142">
                  <c:v>4.2000000000000107E-2</c:v>
                </c:pt>
                <c:pt idx="143">
                  <c:v>4.3000000000000108E-2</c:v>
                </c:pt>
                <c:pt idx="144">
                  <c:v>4.4000000000000108E-2</c:v>
                </c:pt>
                <c:pt idx="145">
                  <c:v>4.5000000000000109E-2</c:v>
                </c:pt>
                <c:pt idx="146">
                  <c:v>4.600000000000011E-2</c:v>
                </c:pt>
                <c:pt idx="147">
                  <c:v>4.7000000000000111E-2</c:v>
                </c:pt>
                <c:pt idx="148">
                  <c:v>4.8000000000000112E-2</c:v>
                </c:pt>
                <c:pt idx="149">
                  <c:v>4.9000000000000113E-2</c:v>
                </c:pt>
                <c:pt idx="150">
                  <c:v>5.0000000000000114E-2</c:v>
                </c:pt>
                <c:pt idx="151">
                  <c:v>5.1000000000000115E-2</c:v>
                </c:pt>
                <c:pt idx="152">
                  <c:v>5.2000000000000116E-2</c:v>
                </c:pt>
                <c:pt idx="153">
                  <c:v>5.3000000000000116E-2</c:v>
                </c:pt>
                <c:pt idx="154">
                  <c:v>5.4000000000000117E-2</c:v>
                </c:pt>
                <c:pt idx="155">
                  <c:v>5.5000000000000118E-2</c:v>
                </c:pt>
                <c:pt idx="156">
                  <c:v>5.6000000000000119E-2</c:v>
                </c:pt>
                <c:pt idx="157">
                  <c:v>5.700000000000012E-2</c:v>
                </c:pt>
                <c:pt idx="158">
                  <c:v>5.8000000000000121E-2</c:v>
                </c:pt>
                <c:pt idx="159">
                  <c:v>5.9000000000000122E-2</c:v>
                </c:pt>
                <c:pt idx="160">
                  <c:v>6.0000000000000123E-2</c:v>
                </c:pt>
                <c:pt idx="161">
                  <c:v>6.1000000000000124E-2</c:v>
                </c:pt>
                <c:pt idx="162">
                  <c:v>6.2000000000000124E-2</c:v>
                </c:pt>
                <c:pt idx="163">
                  <c:v>6.3000000000000125E-2</c:v>
                </c:pt>
                <c:pt idx="164">
                  <c:v>6.4000000000000126E-2</c:v>
                </c:pt>
                <c:pt idx="165">
                  <c:v>6.5000000000000127E-2</c:v>
                </c:pt>
                <c:pt idx="166">
                  <c:v>6.6000000000000128E-2</c:v>
                </c:pt>
                <c:pt idx="167">
                  <c:v>6.7000000000000129E-2</c:v>
                </c:pt>
                <c:pt idx="168">
                  <c:v>6.800000000000013E-2</c:v>
                </c:pt>
                <c:pt idx="169">
                  <c:v>6.9000000000000131E-2</c:v>
                </c:pt>
                <c:pt idx="170">
                  <c:v>7.0000000000000132E-2</c:v>
                </c:pt>
                <c:pt idx="171">
                  <c:v>7.1000000000000132E-2</c:v>
                </c:pt>
                <c:pt idx="172">
                  <c:v>7.2000000000000133E-2</c:v>
                </c:pt>
                <c:pt idx="173">
                  <c:v>7.3000000000000134E-2</c:v>
                </c:pt>
                <c:pt idx="174">
                  <c:v>7.4000000000000135E-2</c:v>
                </c:pt>
                <c:pt idx="175">
                  <c:v>7.5000000000000136E-2</c:v>
                </c:pt>
                <c:pt idx="176">
                  <c:v>7.6000000000000137E-2</c:v>
                </c:pt>
                <c:pt idx="177">
                  <c:v>7.7000000000000138E-2</c:v>
                </c:pt>
                <c:pt idx="178">
                  <c:v>7.8000000000000139E-2</c:v>
                </c:pt>
                <c:pt idx="179">
                  <c:v>7.900000000000014E-2</c:v>
                </c:pt>
                <c:pt idx="180">
                  <c:v>8.000000000000014E-2</c:v>
                </c:pt>
                <c:pt idx="181">
                  <c:v>8.1000000000000141E-2</c:v>
                </c:pt>
                <c:pt idx="182">
                  <c:v>8.2000000000000142E-2</c:v>
                </c:pt>
                <c:pt idx="183">
                  <c:v>8.3000000000000143E-2</c:v>
                </c:pt>
                <c:pt idx="184">
                  <c:v>8.4000000000000144E-2</c:v>
                </c:pt>
                <c:pt idx="185">
                  <c:v>8.5000000000000145E-2</c:v>
                </c:pt>
                <c:pt idx="186">
                  <c:v>8.6000000000000146E-2</c:v>
                </c:pt>
                <c:pt idx="187">
                  <c:v>8.7000000000000147E-2</c:v>
                </c:pt>
                <c:pt idx="188">
                  <c:v>8.8000000000000148E-2</c:v>
                </c:pt>
                <c:pt idx="189">
                  <c:v>8.9000000000000148E-2</c:v>
                </c:pt>
                <c:pt idx="190">
                  <c:v>9.0000000000000149E-2</c:v>
                </c:pt>
                <c:pt idx="191">
                  <c:v>9.100000000000015E-2</c:v>
                </c:pt>
                <c:pt idx="192">
                  <c:v>9.2000000000000151E-2</c:v>
                </c:pt>
                <c:pt idx="193">
                  <c:v>9.3000000000000152E-2</c:v>
                </c:pt>
                <c:pt idx="194">
                  <c:v>9.4000000000000153E-2</c:v>
                </c:pt>
                <c:pt idx="195">
                  <c:v>9.5000000000000154E-2</c:v>
                </c:pt>
                <c:pt idx="196">
                  <c:v>9.6000000000000155E-2</c:v>
                </c:pt>
                <c:pt idx="197">
                  <c:v>9.7000000000000156E-2</c:v>
                </c:pt>
                <c:pt idx="198">
                  <c:v>9.8000000000000156E-2</c:v>
                </c:pt>
                <c:pt idx="199">
                  <c:v>9.9000000000000157E-2</c:v>
                </c:pt>
                <c:pt idx="200">
                  <c:v>0.10000000000000016</c:v>
                </c:pt>
              </c:numCache>
            </c:numRef>
          </c:xVal>
          <c:yVal>
            <c:numRef>
              <c:f>Sheet1!$F$2:$F$202</c:f>
              <c:numCache>
                <c:formatCode>General</c:formatCode>
                <c:ptCount val="201"/>
                <c:pt idx="0">
                  <c:v>20.495965706888697</c:v>
                </c:pt>
                <c:pt idx="1">
                  <c:v>20.717761068491363</c:v>
                </c:pt>
                <c:pt idx="2">
                  <c:v>20.944537134117351</c:v>
                </c:pt>
                <c:pt idx="3">
                  <c:v>21.176471220730246</c:v>
                </c:pt>
                <c:pt idx="4">
                  <c:v>21.413749656797343</c:v>
                </c:pt>
                <c:pt idx="5">
                  <c:v>21.656568396854865</c:v>
                </c:pt>
                <c:pt idx="6">
                  <c:v>21.905133689659831</c:v>
                </c:pt>
                <c:pt idx="7">
                  <c:v>22.159662805661725</c:v>
                </c:pt>
                <c:pt idx="8">
                  <c:v>22.420384830255529</c:v>
                </c:pt>
                <c:pt idx="9">
                  <c:v>22.687541530112092</c:v>
                </c:pt>
                <c:pt idx="10">
                  <c:v>22.961388300841897</c:v>
                </c:pt>
                <c:pt idx="11">
                  <c:v>23.242195205353486</c:v>
                </c:pt>
                <c:pt idx="12">
                  <c:v>23.530248113544864</c:v>
                </c:pt>
                <c:pt idx="13">
                  <c:v>23.825849955443896</c:v>
                </c:pt>
                <c:pt idx="14">
                  <c:v>24.129322101628993</c:v>
                </c:pt>
                <c:pt idx="15">
                  <c:v>24.441005886756876</c:v>
                </c:pt>
                <c:pt idx="16">
                  <c:v>24.761264294352259</c:v>
                </c:pt>
                <c:pt idx="17">
                  <c:v>25.090483823737685</c:v>
                </c:pt>
                <c:pt idx="18">
                  <c:v>25.429076563176608</c:v>
                </c:pt>
                <c:pt idx="19">
                  <c:v>25.777482497062053</c:v>
                </c:pt>
                <c:pt idx="20">
                  <c:v>26.136172079419588</c:v>
                </c:pt>
                <c:pt idx="21">
                  <c:v>26.505649111245962</c:v>
                </c:pt>
                <c:pt idx="22">
                  <c:v>26.886453965443458</c:v>
                </c:pt>
                <c:pt idx="23">
                  <c:v>27.279167210545765</c:v>
                </c:pt>
                <c:pt idx="24">
                  <c:v>27.684413693324171</c:v>
                </c:pt>
                <c:pt idx="25">
                  <c:v>28.102867151038531</c:v>
                </c:pt>
                <c:pt idx="26">
                  <c:v>28.53525543696092</c:v>
                </c:pt>
                <c:pt idx="27">
                  <c:v>28.982366458362115</c:v>
                </c:pt>
                <c:pt idx="28">
                  <c:v>29.445054945054952</c:v>
                </c:pt>
                <c:pt idx="29">
                  <c:v>29.924250189651961</c:v>
                </c:pt>
                <c:pt idx="30">
                  <c:v>30.420964928958394</c:v>
                </c:pt>
                <c:pt idx="31">
                  <c:v>30.93630557072251</c:v>
                </c:pt>
                <c:pt idx="32">
                  <c:v>31.471484013025218</c:v>
                </c:pt>
                <c:pt idx="33">
                  <c:v>32.027831357147541</c:v>
                </c:pt>
                <c:pt idx="34">
                  <c:v>32.606813881725884</c:v>
                </c:pt>
                <c:pt idx="35">
                  <c:v>33.210051730230219</c:v>
                </c:pt>
                <c:pt idx="36">
                  <c:v>33.839340870359528</c:v>
                </c:pt>
                <c:pt idx="37">
                  <c:v>34.496679019617403</c:v>
                </c:pt>
                <c:pt idx="38">
                  <c:v>35.184296405214056</c:v>
                </c:pt>
                <c:pt idx="39">
                  <c:v>35.904692450876212</c:v>
                </c:pt>
                <c:pt idx="40">
                  <c:v>36.660679774997917</c:v>
                </c:pt>
                <c:pt idx="41">
                  <c:v>37.455437267092933</c:v>
                </c:pt>
                <c:pt idx="42">
                  <c:v>38.292574515116925</c:v>
                </c:pt>
                <c:pt idx="43">
                  <c:v>39.176210530520038</c:v>
                </c:pt>
                <c:pt idx="44">
                  <c:v>40.111070625770978</c:v>
                </c:pt>
                <c:pt idx="45">
                  <c:v>41.102606534028695</c:v>
                </c:pt>
                <c:pt idx="46">
                  <c:v>42.157146558931643</c:v>
                </c:pt>
                <c:pt idx="47">
                  <c:v>43.282084905632004</c:v>
                </c:pt>
                <c:pt idx="48">
                  <c:v>44.486122674478906</c:v>
                </c:pt>
                <c:pt idx="49">
                  <c:v>45.779577756741162</c:v>
                </c:pt>
                <c:pt idx="50">
                  <c:v>47.17478777137638</c:v>
                </c:pt>
                <c:pt idx="51">
                  <c:v>48.686640350347602</c:v>
                </c:pt>
                <c:pt idx="52">
                  <c:v>50.333280333492397</c:v>
                </c:pt>
                <c:pt idx="53">
                  <c:v>52.137066763740378</c:v>
                </c:pt>
                <c:pt idx="54">
                  <c:v>54.125889027346204</c:v>
                </c:pt>
                <c:pt idx="55">
                  <c:v>56.335009811261557</c:v>
                </c:pt>
                <c:pt idx="56">
                  <c:v>58.809698374932744</c:v>
                </c:pt>
                <c:pt idx="57">
                  <c:v>61.609079801204203</c:v>
                </c:pt>
                <c:pt idx="58">
                  <c:v>64.811909685954973</c:v>
                </c:pt>
                <c:pt idx="59">
                  <c:v>68.525499719211041</c:v>
                </c:pt>
                <c:pt idx="60">
                  <c:v>72.900000000000219</c:v>
                </c:pt>
                <c:pt idx="61">
                  <c:v>78.152204709151562</c:v>
                </c:pt>
                <c:pt idx="62">
                  <c:v>84.60721442895138</c:v>
                </c:pt>
                <c:pt idx="63">
                  <c:v>92.775812206775697</c:v>
                </c:pt>
                <c:pt idx="64">
                  <c:v>103.50921998322463</c:v>
                </c:pt>
                <c:pt idx="65">
                  <c:v>118.33956867279933</c:v>
                </c:pt>
                <c:pt idx="66">
                  <c:v>140.33108185434375</c:v>
                </c:pt>
                <c:pt idx="67">
                  <c:v>176.63363969981819</c:v>
                </c:pt>
                <c:pt idx="68">
                  <c:v>248.6970564440723</c:v>
                </c:pt>
                <c:pt idx="69">
                  <c:v>463.77107137582624</c:v>
                </c:pt>
                <c:pt idx="70">
                  <c:v>7728176960567806</c:v>
                </c:pt>
                <c:pt idx="71">
                  <c:v>464.94941880243141</c:v>
                </c:pt>
                <c:pt idx="72">
                  <c:v>251.05276341213735</c:v>
                </c:pt>
                <c:pt idx="73">
                  <c:v>180.16470731235557</c:v>
                </c:pt>
                <c:pt idx="74">
                  <c:v>145.03445413948933</c:v>
                </c:pt>
                <c:pt idx="75">
                  <c:v>124.2110639798678</c:v>
                </c:pt>
                <c:pt idx="76">
                  <c:v>110.54344047215083</c:v>
                </c:pt>
                <c:pt idx="77">
                  <c:v>100.96603235030958</c:v>
                </c:pt>
                <c:pt idx="78">
                  <c:v>93.945249792784892</c:v>
                </c:pt>
                <c:pt idx="79">
                  <c:v>88.628262692618392</c:v>
                </c:pt>
                <c:pt idx="80">
                  <c:v>84.502514716891952</c:v>
                </c:pt>
                <c:pt idx="81">
                  <c:v>81.24095377771124</c:v>
                </c:pt>
                <c:pt idx="82">
                  <c:v>78.624646285627051</c:v>
                </c:pt>
                <c:pt idx="83">
                  <c:v>76.501109292430485</c:v>
                </c:pt>
                <c:pt idx="84">
                  <c:v>74.760504201680561</c:v>
                </c:pt>
                <c:pt idx="85">
                  <c:v>73.321359549995705</c:v>
                </c:pt>
                <c:pt idx="86">
                  <c:v>72.121656999763204</c:v>
                </c:pt>
                <c:pt idx="87">
                  <c:v>71.113075383143197</c:v>
                </c:pt>
                <c:pt idx="88">
                  <c:v>70.257167877596245</c:v>
                </c:pt>
                <c:pt idx="89">
                  <c:v>69.522763162751431</c:v>
                </c:pt>
                <c:pt idx="90">
                  <c:v>68.88416490252564</c:v>
                </c:pt>
                <c:pt idx="91">
                  <c:v>68.319885689628961</c:v>
                </c:pt>
                <c:pt idx="92">
                  <c:v>67.811746980062281</c:v>
                </c:pt>
                <c:pt idx="93">
                  <c:v>67.344234400133104</c:v>
                </c:pt>
                <c:pt idx="94">
                  <c:v>66.904033784545973</c:v>
                </c:pt>
                <c:pt idx="95">
                  <c:v>66.479696191607161</c:v>
                </c:pt>
                <c:pt idx="96">
                  <c:v>66.061395034131706</c:v>
                </c:pt>
                <c:pt idx="97">
                  <c:v>65.640748399388315</c:v>
                </c:pt>
                <c:pt idx="98">
                  <c:v>65.210686464258984</c:v>
                </c:pt>
                <c:pt idx="99">
                  <c:v>64.765348797233543</c:v>
                </c:pt>
                <c:pt idx="100">
                  <c:v>64.299999999999969</c:v>
                </c:pt>
                <c:pt idx="101">
                  <c:v>63.81095502637703</c:v>
                </c:pt>
                <c:pt idx="102">
                  <c:v>63.2955078928304</c:v>
                </c:pt>
                <c:pt idx="103">
                  <c:v>62.751859510499415</c:v>
                </c:pt>
                <c:pt idx="104">
                  <c:v>62.179042092955221</c:v>
                </c:pt>
                <c:pt idx="105">
                  <c:v>61.576839048750003</c:v>
                </c:pt>
                <c:pt idx="106">
                  <c:v>60.94570045121263</c:v>
                </c:pt>
                <c:pt idx="107">
                  <c:v>60.286655081684202</c:v>
                </c:pt>
                <c:pt idx="108">
                  <c:v>59.601220664272788</c:v>
                </c:pt>
                <c:pt idx="109">
                  <c:v>58.891314261057509</c:v>
                </c:pt>
                <c:pt idx="110">
                  <c:v>58.159164902525632</c:v>
                </c:pt>
                <c:pt idx="111">
                  <c:v>57.407230428476723</c:v>
                </c:pt>
                <c:pt idx="112">
                  <c:v>56.638120258548618</c:v>
                </c:pt>
                <c:pt idx="113">
                  <c:v>55.854525451542656</c:v>
                </c:pt>
                <c:pt idx="114">
                  <c:v>55.059156999763204</c:v>
                </c:pt>
                <c:pt idx="115">
                  <c:v>54.254692883329064</c:v>
                </c:pt>
                <c:pt idx="116">
                  <c:v>53.4437340153452</c:v>
                </c:pt>
                <c:pt idx="117">
                  <c:v>52.628768866898632</c:v>
                </c:pt>
                <c:pt idx="118">
                  <c:v>51.812146285627144</c:v>
                </c:pt>
                <c:pt idx="119">
                  <c:v>50.996055818527687</c:v>
                </c:pt>
                <c:pt idx="120">
                  <c:v>50.182514716892115</c:v>
                </c:pt>
                <c:pt idx="121">
                  <c:v>49.37336073183431</c:v>
                </c:pt>
                <c:pt idx="122">
                  <c:v>48.570249792785205</c:v>
                </c:pt>
                <c:pt idx="123">
                  <c:v>47.774657687237237</c:v>
                </c:pt>
                <c:pt idx="124">
                  <c:v>46.987884916595888</c:v>
                </c:pt>
                <c:pt idx="125">
                  <c:v>46.211063979868726</c:v>
                </c:pt>
                <c:pt idx="126">
                  <c:v>45.44516842520509</c:v>
                </c:pt>
                <c:pt idx="127">
                  <c:v>44.691023101831931</c:v>
                </c:pt>
                <c:pt idx="128">
                  <c:v>43.949315136281314</c:v>
                </c:pt>
                <c:pt idx="129">
                  <c:v>43.220605243133491</c:v>
                </c:pt>
                <c:pt idx="130">
                  <c:v>42.505339059327312</c:v>
                </c:pt>
                <c:pt idx="131">
                  <c:v>41.803858261048617</c:v>
                </c:pt>
                <c:pt idx="132">
                  <c:v>41.116411282776099</c:v>
                </c:pt>
                <c:pt idx="133">
                  <c:v>40.443163509339364</c:v>
                </c:pt>
                <c:pt idx="134">
                  <c:v>39.784206854342244</c:v>
                </c:pt>
                <c:pt idx="135">
                  <c:v>39.139568672798362</c:v>
                </c:pt>
                <c:pt idx="136">
                  <c:v>38.509219983223936</c:v>
                </c:pt>
                <c:pt idx="137">
                  <c:v>37.893082995687763</c:v>
                </c:pt>
                <c:pt idx="138">
                  <c:v>37.291037958362736</c:v>
                </c:pt>
                <c:pt idx="139">
                  <c:v>36.702929346832384</c:v>
                </c:pt>
                <c:pt idx="140">
                  <c:v>36.128571428571362</c:v>
                </c:pt>
                <c:pt idx="141">
                  <c:v>35.567753240337559</c:v>
                </c:pt>
                <c:pt idx="142">
                  <c:v>35.020243019288095</c:v>
                </c:pt>
                <c:pt idx="143">
                  <c:v>34.485792129971131</c:v>
                </c:pt>
                <c:pt idx="144">
                  <c:v>33.964138529372732</c:v>
                </c:pt>
                <c:pt idx="145">
                  <c:v>33.455009811261405</c:v>
                </c:pt>
                <c:pt idx="146">
                  <c:v>32.958125869451322</c:v>
                </c:pt>
                <c:pt idx="147">
                  <c:v>32.473201217521762</c:v>
                </c:pt>
                <c:pt idx="148">
                  <c:v>31.999947000158951</c:v>
                </c:pt>
                <c:pt idx="149">
                  <c:v>31.538072728761883</c:v>
                </c:pt>
                <c:pt idx="150">
                  <c:v>31.087287771376275</c:v>
                </c:pt>
                <c:pt idx="151">
                  <c:v>30.647302624465937</c:v>
                </c:pt>
                <c:pt idx="152">
                  <c:v>30.21782999155198</c:v>
                </c:pt>
                <c:pt idx="153">
                  <c:v>29.798585691383614</c:v>
                </c:pt>
                <c:pt idx="154">
                  <c:v>29.389289416074416</c:v>
                </c:pt>
                <c:pt idx="155">
                  <c:v>28.989665357558032</c:v>
                </c:pt>
                <c:pt idx="156">
                  <c:v>28.599442718794155</c:v>
                </c:pt>
                <c:pt idx="157">
                  <c:v>28.218356124389693</c:v>
                </c:pt>
                <c:pt idx="158">
                  <c:v>27.846145943688288</c:v>
                </c:pt>
                <c:pt idx="159">
                  <c:v>27.482558537918123</c:v>
                </c:pt>
                <c:pt idx="160">
                  <c:v>27.127346441664521</c:v>
                </c:pt>
                <c:pt idx="161">
                  <c:v>26.780268487742507</c:v>
                </c:pt>
                <c:pt idx="162">
                  <c:v>26.441089883474866</c:v>
                </c:pt>
                <c:pt idx="163">
                  <c:v>26.109582245423798</c:v>
                </c:pt>
                <c:pt idx="164">
                  <c:v>25.785523598769977</c:v>
                </c:pt>
                <c:pt idx="165">
                  <c:v>25.468698346771518</c:v>
                </c:pt>
                <c:pt idx="166">
                  <c:v>25.158897215059156</c:v>
                </c:pt>
                <c:pt idx="167">
                  <c:v>24.855917174924024</c:v>
                </c:pt>
                <c:pt idx="168">
                  <c:v>24.559561349222804</c:v>
                </c:pt>
                <c:pt idx="169">
                  <c:v>24.269638904055796</c:v>
                </c:pt>
                <c:pt idx="170">
                  <c:v>23.985964928958349</c:v>
                </c:pt>
                <c:pt idx="171">
                  <c:v>23.708360307980819</c:v>
                </c:pt>
                <c:pt idx="172">
                  <c:v>23.436651583710372</c:v>
                </c:pt>
                <c:pt idx="173">
                  <c:v>23.170670816004879</c:v>
                </c:pt>
                <c:pt idx="174">
                  <c:v>22.910255436960874</c:v>
                </c:pt>
                <c:pt idx="175">
                  <c:v>22.655248103419439</c:v>
                </c:pt>
                <c:pt idx="176">
                  <c:v>22.405496548123146</c:v>
                </c:pt>
                <c:pt idx="177">
                  <c:v>22.160853430470162</c:v>
                </c:pt>
                <c:pt idx="178">
                  <c:v>21.921176187665644</c:v>
                </c:pt>
                <c:pt idx="179">
                  <c:v>21.686326886943363</c:v>
                </c:pt>
                <c:pt idx="180">
                  <c:v>21.456172079419552</c:v>
                </c:pt>
                <c:pt idx="181">
                  <c:v>21.230582656044533</c:v>
                </c:pt>
                <c:pt idx="182">
                  <c:v>21.009433706033718</c:v>
                </c:pt>
                <c:pt idx="183">
                  <c:v>20.792604378087294</c:v>
                </c:pt>
                <c:pt idx="184">
                  <c:v>20.579977744644623</c:v>
                </c:pt>
                <c:pt idx="185">
                  <c:v>20.371440669365541</c:v>
                </c:pt>
                <c:pt idx="186">
                  <c:v>20.166883677983641</c:v>
                </c:pt>
                <c:pt idx="187">
                  <c:v>19.966200832636847</c:v>
                </c:pt>
                <c:pt idx="188">
                  <c:v>19.769289609745886</c:v>
                </c:pt>
                <c:pt idx="189">
                  <c:v>19.576050781482213</c:v>
                </c:pt>
                <c:pt idx="190">
                  <c:v>19.386388300841865</c:v>
                </c:pt>
                <c:pt idx="191">
                  <c:v>19.200209190320706</c:v>
                </c:pt>
                <c:pt idx="192">
                  <c:v>19.017423434168776</c:v>
                </c:pt>
                <c:pt idx="193">
                  <c:v>18.837943874186671</c:v>
                </c:pt>
                <c:pt idx="194">
                  <c:v>18.661686109014642</c:v>
                </c:pt>
                <c:pt idx="195">
                  <c:v>18.488568396854841</c:v>
                </c:pt>
                <c:pt idx="196">
                  <c:v>18.31851156155922</c:v>
                </c:pt>
                <c:pt idx="197">
                  <c:v>18.151438902008866</c:v>
                </c:pt>
                <c:pt idx="198">
                  <c:v>17.987276104705561</c:v>
                </c:pt>
                <c:pt idx="199">
                  <c:v>17.825951159492352</c:v>
                </c:pt>
                <c:pt idx="200">
                  <c:v>17.667394278317246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B56-4966-A3EA-07F9A43A25D5}"/>
            </c:ext>
          </c:extLst>
        </c:ser>
        <c:ser>
          <c:idx val="2"/>
          <c:order val="2"/>
          <c:tx>
            <c:v>Balanced extraction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Sheet1!$A$2:$A$202</c:f>
              <c:numCache>
                <c:formatCode>General</c:formatCode>
                <c:ptCount val="201"/>
                <c:pt idx="0">
                  <c:v>-0.1</c:v>
                </c:pt>
                <c:pt idx="1">
                  <c:v>-9.9000000000000005E-2</c:v>
                </c:pt>
                <c:pt idx="2">
                  <c:v>-9.8000000000000004E-2</c:v>
                </c:pt>
                <c:pt idx="3">
                  <c:v>-9.7000000000000003E-2</c:v>
                </c:pt>
                <c:pt idx="4">
                  <c:v>-9.6000000000000002E-2</c:v>
                </c:pt>
                <c:pt idx="5">
                  <c:v>-9.5000000000000001E-2</c:v>
                </c:pt>
                <c:pt idx="6">
                  <c:v>-9.4E-2</c:v>
                </c:pt>
                <c:pt idx="7">
                  <c:v>-9.2999999999999999E-2</c:v>
                </c:pt>
                <c:pt idx="8">
                  <c:v>-9.1999999999999998E-2</c:v>
                </c:pt>
                <c:pt idx="9">
                  <c:v>-9.0999999999999998E-2</c:v>
                </c:pt>
                <c:pt idx="10">
                  <c:v>-0.09</c:v>
                </c:pt>
                <c:pt idx="11">
                  <c:v>-8.8999999999999996E-2</c:v>
                </c:pt>
                <c:pt idx="12">
                  <c:v>-8.7999999999999995E-2</c:v>
                </c:pt>
                <c:pt idx="13">
                  <c:v>-8.6999999999999994E-2</c:v>
                </c:pt>
                <c:pt idx="14">
                  <c:v>-8.5999999999999993E-2</c:v>
                </c:pt>
                <c:pt idx="15">
                  <c:v>-8.4999999999999992E-2</c:v>
                </c:pt>
                <c:pt idx="16">
                  <c:v>-8.3999999999999991E-2</c:v>
                </c:pt>
                <c:pt idx="17">
                  <c:v>-8.299999999999999E-2</c:v>
                </c:pt>
                <c:pt idx="18">
                  <c:v>-8.199999999999999E-2</c:v>
                </c:pt>
                <c:pt idx="19">
                  <c:v>-8.0999999999999989E-2</c:v>
                </c:pt>
                <c:pt idx="20">
                  <c:v>-7.9999999999999988E-2</c:v>
                </c:pt>
                <c:pt idx="21">
                  <c:v>-7.8999999999999987E-2</c:v>
                </c:pt>
                <c:pt idx="22">
                  <c:v>-7.7999999999999986E-2</c:v>
                </c:pt>
                <c:pt idx="23">
                  <c:v>-7.6999999999999985E-2</c:v>
                </c:pt>
                <c:pt idx="24">
                  <c:v>-7.5999999999999984E-2</c:v>
                </c:pt>
                <c:pt idx="25">
                  <c:v>-7.4999999999999983E-2</c:v>
                </c:pt>
                <c:pt idx="26">
                  <c:v>-7.3999999999999982E-2</c:v>
                </c:pt>
                <c:pt idx="27">
                  <c:v>-7.2999999999999982E-2</c:v>
                </c:pt>
                <c:pt idx="28">
                  <c:v>-7.1999999999999981E-2</c:v>
                </c:pt>
                <c:pt idx="29">
                  <c:v>-7.099999999999998E-2</c:v>
                </c:pt>
                <c:pt idx="30">
                  <c:v>-6.9999999999999979E-2</c:v>
                </c:pt>
                <c:pt idx="31">
                  <c:v>-6.8999999999999978E-2</c:v>
                </c:pt>
                <c:pt idx="32">
                  <c:v>-6.7999999999999977E-2</c:v>
                </c:pt>
                <c:pt idx="33">
                  <c:v>-6.6999999999999976E-2</c:v>
                </c:pt>
                <c:pt idx="34">
                  <c:v>-6.5999999999999975E-2</c:v>
                </c:pt>
                <c:pt idx="35">
                  <c:v>-6.4999999999999974E-2</c:v>
                </c:pt>
                <c:pt idx="36">
                  <c:v>-6.3999999999999974E-2</c:v>
                </c:pt>
                <c:pt idx="37">
                  <c:v>-6.2999999999999973E-2</c:v>
                </c:pt>
                <c:pt idx="38">
                  <c:v>-6.1999999999999972E-2</c:v>
                </c:pt>
                <c:pt idx="39">
                  <c:v>-6.0999999999999971E-2</c:v>
                </c:pt>
                <c:pt idx="40">
                  <c:v>-5.999999999999997E-2</c:v>
                </c:pt>
                <c:pt idx="41">
                  <c:v>-5.8999999999999969E-2</c:v>
                </c:pt>
                <c:pt idx="42">
                  <c:v>-5.7999999999999968E-2</c:v>
                </c:pt>
                <c:pt idx="43">
                  <c:v>-5.6999999999999967E-2</c:v>
                </c:pt>
                <c:pt idx="44">
                  <c:v>-5.5999999999999966E-2</c:v>
                </c:pt>
                <c:pt idx="45">
                  <c:v>-5.4999999999999966E-2</c:v>
                </c:pt>
                <c:pt idx="46">
                  <c:v>-5.3999999999999965E-2</c:v>
                </c:pt>
                <c:pt idx="47">
                  <c:v>-5.2999999999999964E-2</c:v>
                </c:pt>
                <c:pt idx="48">
                  <c:v>-5.1999999999999963E-2</c:v>
                </c:pt>
                <c:pt idx="49">
                  <c:v>-5.0999999999999962E-2</c:v>
                </c:pt>
                <c:pt idx="50">
                  <c:v>-4.9999999999999961E-2</c:v>
                </c:pt>
                <c:pt idx="51">
                  <c:v>-4.899999999999996E-2</c:v>
                </c:pt>
                <c:pt idx="52">
                  <c:v>-4.7999999999999959E-2</c:v>
                </c:pt>
                <c:pt idx="53">
                  <c:v>-4.6999999999999958E-2</c:v>
                </c:pt>
                <c:pt idx="54">
                  <c:v>-4.5999999999999958E-2</c:v>
                </c:pt>
                <c:pt idx="55">
                  <c:v>-4.4999999999999957E-2</c:v>
                </c:pt>
                <c:pt idx="56">
                  <c:v>-4.3999999999999956E-2</c:v>
                </c:pt>
                <c:pt idx="57">
                  <c:v>-4.2999999999999955E-2</c:v>
                </c:pt>
                <c:pt idx="58">
                  <c:v>-4.1999999999999954E-2</c:v>
                </c:pt>
                <c:pt idx="59">
                  <c:v>-4.0999999999999953E-2</c:v>
                </c:pt>
                <c:pt idx="60">
                  <c:v>-3.9999999999999952E-2</c:v>
                </c:pt>
                <c:pt idx="61">
                  <c:v>-3.8999999999999951E-2</c:v>
                </c:pt>
                <c:pt idx="62">
                  <c:v>-3.799999999999995E-2</c:v>
                </c:pt>
                <c:pt idx="63">
                  <c:v>-3.699999999999995E-2</c:v>
                </c:pt>
                <c:pt idx="64">
                  <c:v>-3.5999999999999949E-2</c:v>
                </c:pt>
                <c:pt idx="65">
                  <c:v>-3.4999999999999948E-2</c:v>
                </c:pt>
                <c:pt idx="66">
                  <c:v>-3.3999999999999947E-2</c:v>
                </c:pt>
                <c:pt idx="67">
                  <c:v>-3.2999999999999946E-2</c:v>
                </c:pt>
                <c:pt idx="68">
                  <c:v>-3.1999999999999945E-2</c:v>
                </c:pt>
                <c:pt idx="69">
                  <c:v>-3.0999999999999944E-2</c:v>
                </c:pt>
                <c:pt idx="70">
                  <c:v>-2.9999999999999943E-2</c:v>
                </c:pt>
                <c:pt idx="71">
                  <c:v>-2.8999999999999942E-2</c:v>
                </c:pt>
                <c:pt idx="72">
                  <c:v>-2.7999999999999942E-2</c:v>
                </c:pt>
                <c:pt idx="73">
                  <c:v>-2.6999999999999941E-2</c:v>
                </c:pt>
                <c:pt idx="74">
                  <c:v>-2.599999999999994E-2</c:v>
                </c:pt>
                <c:pt idx="75">
                  <c:v>-2.4999999999999939E-2</c:v>
                </c:pt>
                <c:pt idx="76">
                  <c:v>-2.3999999999999938E-2</c:v>
                </c:pt>
                <c:pt idx="77">
                  <c:v>-2.2999999999999937E-2</c:v>
                </c:pt>
                <c:pt idx="78">
                  <c:v>-2.1999999999999936E-2</c:v>
                </c:pt>
                <c:pt idx="79">
                  <c:v>-2.0999999999999935E-2</c:v>
                </c:pt>
                <c:pt idx="80">
                  <c:v>-1.9999999999999934E-2</c:v>
                </c:pt>
                <c:pt idx="81">
                  <c:v>-1.8999999999999934E-2</c:v>
                </c:pt>
                <c:pt idx="82">
                  <c:v>-1.7999999999999933E-2</c:v>
                </c:pt>
                <c:pt idx="83">
                  <c:v>-1.6999999999999932E-2</c:v>
                </c:pt>
                <c:pt idx="84">
                  <c:v>-1.5999999999999931E-2</c:v>
                </c:pt>
                <c:pt idx="85">
                  <c:v>-1.499999999999993E-2</c:v>
                </c:pt>
                <c:pt idx="86">
                  <c:v>-1.3999999999999929E-2</c:v>
                </c:pt>
                <c:pt idx="87">
                  <c:v>-1.2999999999999928E-2</c:v>
                </c:pt>
                <c:pt idx="88">
                  <c:v>-1.1999999999999927E-2</c:v>
                </c:pt>
                <c:pt idx="89">
                  <c:v>-1.0999999999999927E-2</c:v>
                </c:pt>
                <c:pt idx="90">
                  <c:v>-9.9999999999999256E-3</c:v>
                </c:pt>
                <c:pt idx="91">
                  <c:v>-8.9999999999999247E-3</c:v>
                </c:pt>
                <c:pt idx="92">
                  <c:v>-7.9999999999999238E-3</c:v>
                </c:pt>
                <c:pt idx="93">
                  <c:v>-6.9999999999999238E-3</c:v>
                </c:pt>
                <c:pt idx="94">
                  <c:v>-5.9999999999999238E-3</c:v>
                </c:pt>
                <c:pt idx="95">
                  <c:v>-4.9999999999999238E-3</c:v>
                </c:pt>
                <c:pt idx="96">
                  <c:v>-3.9999999999999238E-3</c:v>
                </c:pt>
                <c:pt idx="97">
                  <c:v>-2.9999999999999237E-3</c:v>
                </c:pt>
                <c:pt idx="98">
                  <c:v>-1.9999999999999237E-3</c:v>
                </c:pt>
                <c:pt idx="99">
                  <c:v>-9.9999999999992369E-4</c:v>
                </c:pt>
                <c:pt idx="100">
                  <c:v>7.6327832942979512E-17</c:v>
                </c:pt>
                <c:pt idx="101">
                  <c:v>1.0000000000000763E-3</c:v>
                </c:pt>
                <c:pt idx="102">
                  <c:v>2.0000000000000764E-3</c:v>
                </c:pt>
                <c:pt idx="103">
                  <c:v>3.0000000000000764E-3</c:v>
                </c:pt>
                <c:pt idx="104">
                  <c:v>4.0000000000000764E-3</c:v>
                </c:pt>
                <c:pt idx="105">
                  <c:v>5.0000000000000764E-3</c:v>
                </c:pt>
                <c:pt idx="106">
                  <c:v>6.0000000000000765E-3</c:v>
                </c:pt>
                <c:pt idx="107">
                  <c:v>7.0000000000000765E-3</c:v>
                </c:pt>
                <c:pt idx="108">
                  <c:v>8.0000000000000765E-3</c:v>
                </c:pt>
                <c:pt idx="109">
                  <c:v>9.0000000000000774E-3</c:v>
                </c:pt>
                <c:pt idx="110">
                  <c:v>1.0000000000000078E-2</c:v>
                </c:pt>
                <c:pt idx="111">
                  <c:v>1.1000000000000079E-2</c:v>
                </c:pt>
                <c:pt idx="112">
                  <c:v>1.200000000000008E-2</c:v>
                </c:pt>
                <c:pt idx="113">
                  <c:v>1.3000000000000081E-2</c:v>
                </c:pt>
                <c:pt idx="114">
                  <c:v>1.4000000000000082E-2</c:v>
                </c:pt>
                <c:pt idx="115">
                  <c:v>1.5000000000000083E-2</c:v>
                </c:pt>
                <c:pt idx="116">
                  <c:v>1.6000000000000084E-2</c:v>
                </c:pt>
                <c:pt idx="117">
                  <c:v>1.7000000000000084E-2</c:v>
                </c:pt>
                <c:pt idx="118">
                  <c:v>1.8000000000000085E-2</c:v>
                </c:pt>
                <c:pt idx="119">
                  <c:v>1.9000000000000086E-2</c:v>
                </c:pt>
                <c:pt idx="120">
                  <c:v>2.0000000000000087E-2</c:v>
                </c:pt>
                <c:pt idx="121">
                  <c:v>2.1000000000000088E-2</c:v>
                </c:pt>
                <c:pt idx="122">
                  <c:v>2.2000000000000089E-2</c:v>
                </c:pt>
                <c:pt idx="123">
                  <c:v>2.300000000000009E-2</c:v>
                </c:pt>
                <c:pt idx="124">
                  <c:v>2.4000000000000091E-2</c:v>
                </c:pt>
                <c:pt idx="125">
                  <c:v>2.5000000000000092E-2</c:v>
                </c:pt>
                <c:pt idx="126">
                  <c:v>2.6000000000000092E-2</c:v>
                </c:pt>
                <c:pt idx="127">
                  <c:v>2.7000000000000093E-2</c:v>
                </c:pt>
                <c:pt idx="128">
                  <c:v>2.8000000000000094E-2</c:v>
                </c:pt>
                <c:pt idx="129">
                  <c:v>2.9000000000000095E-2</c:v>
                </c:pt>
                <c:pt idx="130">
                  <c:v>3.0000000000000096E-2</c:v>
                </c:pt>
                <c:pt idx="131">
                  <c:v>3.1000000000000097E-2</c:v>
                </c:pt>
                <c:pt idx="132">
                  <c:v>3.2000000000000098E-2</c:v>
                </c:pt>
                <c:pt idx="133">
                  <c:v>3.3000000000000099E-2</c:v>
                </c:pt>
                <c:pt idx="134">
                  <c:v>3.40000000000001E-2</c:v>
                </c:pt>
                <c:pt idx="135">
                  <c:v>3.50000000000001E-2</c:v>
                </c:pt>
                <c:pt idx="136">
                  <c:v>3.6000000000000101E-2</c:v>
                </c:pt>
                <c:pt idx="137">
                  <c:v>3.7000000000000102E-2</c:v>
                </c:pt>
                <c:pt idx="138">
                  <c:v>3.8000000000000103E-2</c:v>
                </c:pt>
                <c:pt idx="139">
                  <c:v>3.9000000000000104E-2</c:v>
                </c:pt>
                <c:pt idx="140">
                  <c:v>4.0000000000000105E-2</c:v>
                </c:pt>
                <c:pt idx="141">
                  <c:v>4.1000000000000106E-2</c:v>
                </c:pt>
                <c:pt idx="142">
                  <c:v>4.2000000000000107E-2</c:v>
                </c:pt>
                <c:pt idx="143">
                  <c:v>4.3000000000000108E-2</c:v>
                </c:pt>
                <c:pt idx="144">
                  <c:v>4.4000000000000108E-2</c:v>
                </c:pt>
                <c:pt idx="145">
                  <c:v>4.5000000000000109E-2</c:v>
                </c:pt>
                <c:pt idx="146">
                  <c:v>4.600000000000011E-2</c:v>
                </c:pt>
                <c:pt idx="147">
                  <c:v>4.7000000000000111E-2</c:v>
                </c:pt>
                <c:pt idx="148">
                  <c:v>4.8000000000000112E-2</c:v>
                </c:pt>
                <c:pt idx="149">
                  <c:v>4.9000000000000113E-2</c:v>
                </c:pt>
                <c:pt idx="150">
                  <c:v>5.0000000000000114E-2</c:v>
                </c:pt>
                <c:pt idx="151">
                  <c:v>5.1000000000000115E-2</c:v>
                </c:pt>
                <c:pt idx="152">
                  <c:v>5.2000000000000116E-2</c:v>
                </c:pt>
                <c:pt idx="153">
                  <c:v>5.3000000000000116E-2</c:v>
                </c:pt>
                <c:pt idx="154">
                  <c:v>5.4000000000000117E-2</c:v>
                </c:pt>
                <c:pt idx="155">
                  <c:v>5.5000000000000118E-2</c:v>
                </c:pt>
                <c:pt idx="156">
                  <c:v>5.6000000000000119E-2</c:v>
                </c:pt>
                <c:pt idx="157">
                  <c:v>5.700000000000012E-2</c:v>
                </c:pt>
                <c:pt idx="158">
                  <c:v>5.8000000000000121E-2</c:v>
                </c:pt>
                <c:pt idx="159">
                  <c:v>5.9000000000000122E-2</c:v>
                </c:pt>
                <c:pt idx="160">
                  <c:v>6.0000000000000123E-2</c:v>
                </c:pt>
                <c:pt idx="161">
                  <c:v>6.1000000000000124E-2</c:v>
                </c:pt>
                <c:pt idx="162">
                  <c:v>6.2000000000000124E-2</c:v>
                </c:pt>
                <c:pt idx="163">
                  <c:v>6.3000000000000125E-2</c:v>
                </c:pt>
                <c:pt idx="164">
                  <c:v>6.4000000000000126E-2</c:v>
                </c:pt>
                <c:pt idx="165">
                  <c:v>6.5000000000000127E-2</c:v>
                </c:pt>
                <c:pt idx="166">
                  <c:v>6.6000000000000128E-2</c:v>
                </c:pt>
                <c:pt idx="167">
                  <c:v>6.7000000000000129E-2</c:v>
                </c:pt>
                <c:pt idx="168">
                  <c:v>6.800000000000013E-2</c:v>
                </c:pt>
                <c:pt idx="169">
                  <c:v>6.9000000000000131E-2</c:v>
                </c:pt>
                <c:pt idx="170">
                  <c:v>7.0000000000000132E-2</c:v>
                </c:pt>
                <c:pt idx="171">
                  <c:v>7.1000000000000132E-2</c:v>
                </c:pt>
                <c:pt idx="172">
                  <c:v>7.2000000000000133E-2</c:v>
                </c:pt>
                <c:pt idx="173">
                  <c:v>7.3000000000000134E-2</c:v>
                </c:pt>
                <c:pt idx="174">
                  <c:v>7.4000000000000135E-2</c:v>
                </c:pt>
                <c:pt idx="175">
                  <c:v>7.5000000000000136E-2</c:v>
                </c:pt>
                <c:pt idx="176">
                  <c:v>7.6000000000000137E-2</c:v>
                </c:pt>
                <c:pt idx="177">
                  <c:v>7.7000000000000138E-2</c:v>
                </c:pt>
                <c:pt idx="178">
                  <c:v>7.8000000000000139E-2</c:v>
                </c:pt>
                <c:pt idx="179">
                  <c:v>7.900000000000014E-2</c:v>
                </c:pt>
                <c:pt idx="180">
                  <c:v>8.000000000000014E-2</c:v>
                </c:pt>
                <c:pt idx="181">
                  <c:v>8.1000000000000141E-2</c:v>
                </c:pt>
                <c:pt idx="182">
                  <c:v>8.2000000000000142E-2</c:v>
                </c:pt>
                <c:pt idx="183">
                  <c:v>8.3000000000000143E-2</c:v>
                </c:pt>
                <c:pt idx="184">
                  <c:v>8.4000000000000144E-2</c:v>
                </c:pt>
                <c:pt idx="185">
                  <c:v>8.5000000000000145E-2</c:v>
                </c:pt>
                <c:pt idx="186">
                  <c:v>8.6000000000000146E-2</c:v>
                </c:pt>
                <c:pt idx="187">
                  <c:v>8.7000000000000147E-2</c:v>
                </c:pt>
                <c:pt idx="188">
                  <c:v>8.8000000000000148E-2</c:v>
                </c:pt>
                <c:pt idx="189">
                  <c:v>8.9000000000000148E-2</c:v>
                </c:pt>
                <c:pt idx="190">
                  <c:v>9.0000000000000149E-2</c:v>
                </c:pt>
                <c:pt idx="191">
                  <c:v>9.100000000000015E-2</c:v>
                </c:pt>
                <c:pt idx="192">
                  <c:v>9.2000000000000151E-2</c:v>
                </c:pt>
                <c:pt idx="193">
                  <c:v>9.3000000000000152E-2</c:v>
                </c:pt>
                <c:pt idx="194">
                  <c:v>9.4000000000000153E-2</c:v>
                </c:pt>
                <c:pt idx="195">
                  <c:v>9.5000000000000154E-2</c:v>
                </c:pt>
                <c:pt idx="196">
                  <c:v>9.6000000000000155E-2</c:v>
                </c:pt>
                <c:pt idx="197">
                  <c:v>9.7000000000000156E-2</c:v>
                </c:pt>
                <c:pt idx="198">
                  <c:v>9.8000000000000156E-2</c:v>
                </c:pt>
                <c:pt idx="199">
                  <c:v>9.9000000000000157E-2</c:v>
                </c:pt>
                <c:pt idx="200">
                  <c:v>0.10000000000000016</c:v>
                </c:pt>
              </c:numCache>
            </c:numRef>
          </c:xVal>
          <c:yVal>
            <c:numRef>
              <c:f>Sheet1!$G$2:$G$202</c:f>
              <c:numCache>
                <c:formatCode>General</c:formatCode>
                <c:ptCount val="201"/>
                <c:pt idx="0">
                  <c:v>26.624537135460123</c:v>
                </c:pt>
                <c:pt idx="1">
                  <c:v>26.935152372839188</c:v>
                </c:pt>
                <c:pt idx="2">
                  <c:v>27.253360663529115</c:v>
                </c:pt>
                <c:pt idx="3">
                  <c:v>27.579456295357112</c:v>
                </c:pt>
                <c:pt idx="4">
                  <c:v>27.913749656797339</c:v>
                </c:pt>
                <c:pt idx="5">
                  <c:v>28.256568396854867</c:v>
                </c:pt>
                <c:pt idx="6">
                  <c:v>28.608258689659827</c:v>
                </c:pt>
                <c:pt idx="7">
                  <c:v>28.969186615185535</c:v>
                </c:pt>
                <c:pt idx="8">
                  <c:v>29.339739668965201</c:v>
                </c:pt>
                <c:pt idx="9">
                  <c:v>29.72032841535799</c:v>
                </c:pt>
                <c:pt idx="10">
                  <c:v>30.111388300841895</c:v>
                </c:pt>
                <c:pt idx="11">
                  <c:v>30.513381646031451</c:v>
                </c:pt>
                <c:pt idx="12">
                  <c:v>30.926799837682793</c:v>
                </c:pt>
                <c:pt idx="13">
                  <c:v>31.352165744917578</c:v>
                </c:pt>
                <c:pt idx="14">
                  <c:v>31.790036387343278</c:v>
                </c:pt>
                <c:pt idx="15">
                  <c:v>32.241005886756874</c:v>
                </c:pt>
                <c:pt idx="16">
                  <c:v>32.705708738796702</c:v>
                </c:pt>
                <c:pt idx="17">
                  <c:v>33.184823446379191</c:v>
                </c:pt>
                <c:pt idx="18">
                  <c:v>33.679076563176608</c:v>
                </c:pt>
                <c:pt idx="19">
                  <c:v>34.189247202944401</c:v>
                </c:pt>
                <c:pt idx="20">
                  <c:v>34.716172079419586</c:v>
                </c:pt>
                <c:pt idx="21">
                  <c:v>35.260751152062284</c:v>
                </c:pt>
                <c:pt idx="22">
                  <c:v>35.823953965443465</c:v>
                </c:pt>
                <c:pt idx="23">
                  <c:v>36.406826785013848</c:v>
                </c:pt>
                <c:pt idx="24">
                  <c:v>37.010500649845909</c:v>
                </c:pt>
                <c:pt idx="25">
                  <c:v>37.636200484371862</c:v>
                </c:pt>
                <c:pt idx="26">
                  <c:v>38.285255436960924</c:v>
                </c:pt>
                <c:pt idx="27">
                  <c:v>38.959110644408625</c:v>
                </c:pt>
                <c:pt idx="28">
                  <c:v>39.659340659340671</c:v>
                </c:pt>
                <c:pt idx="29">
                  <c:v>40.387664823798303</c:v>
                </c:pt>
                <c:pt idx="30">
                  <c:v>41.145964928958392</c:v>
                </c:pt>
                <c:pt idx="31">
                  <c:v>41.93630557072251</c:v>
                </c:pt>
                <c:pt idx="32">
                  <c:v>42.760957697235746</c:v>
                </c:pt>
                <c:pt idx="33">
                  <c:v>43.622425951742137</c:v>
                </c:pt>
                <c:pt idx="34">
                  <c:v>44.523480548392556</c:v>
                </c:pt>
                <c:pt idx="35">
                  <c:v>45.467194587373079</c:v>
                </c:pt>
                <c:pt idx="36">
                  <c:v>46.456987929183057</c:v>
                </c:pt>
                <c:pt idx="37">
                  <c:v>47.496679019617417</c:v>
                </c:pt>
                <c:pt idx="38">
                  <c:v>48.590546405214063</c:v>
                </c:pt>
                <c:pt idx="39">
                  <c:v>49.743402128295571</c:v>
                </c:pt>
                <c:pt idx="40">
                  <c:v>50.960679774997928</c:v>
                </c:pt>
                <c:pt idx="41">
                  <c:v>52.248540715368804</c:v>
                </c:pt>
                <c:pt idx="42">
                  <c:v>53.614003086545509</c:v>
                </c:pt>
                <c:pt idx="43">
                  <c:v>55.065099419408938</c:v>
                </c:pt>
                <c:pt idx="44">
                  <c:v>56.611070625770992</c:v>
                </c:pt>
                <c:pt idx="45">
                  <c:v>58.26260653402872</c:v>
                </c:pt>
                <c:pt idx="46">
                  <c:v>60.032146558931657</c:v>
                </c:pt>
                <c:pt idx="47">
                  <c:v>61.934258818675502</c:v>
                </c:pt>
                <c:pt idx="48">
                  <c:v>63.986122674478935</c:v>
                </c:pt>
                <c:pt idx="49">
                  <c:v>66.208149185312635</c:v>
                </c:pt>
                <c:pt idx="50">
                  <c:v>68.624787771376418</c:v>
                </c:pt>
                <c:pt idx="51">
                  <c:v>71.2655877187687</c:v>
                </c:pt>
                <c:pt idx="52">
                  <c:v>74.166613666825782</c:v>
                </c:pt>
                <c:pt idx="53">
                  <c:v>77.372360881387493</c:v>
                </c:pt>
                <c:pt idx="54">
                  <c:v>80.938389027346261</c:v>
                </c:pt>
                <c:pt idx="55">
                  <c:v>84.935009811261622</c:v>
                </c:pt>
                <c:pt idx="56">
                  <c:v>89.452555517789961</c:v>
                </c:pt>
                <c:pt idx="57">
                  <c:v>94.609079801204302</c:v>
                </c:pt>
                <c:pt idx="58">
                  <c:v>100.5619096859551</c:v>
                </c:pt>
                <c:pt idx="59">
                  <c:v>107.5254997192112</c:v>
                </c:pt>
                <c:pt idx="60">
                  <c:v>115.80000000000041</c:v>
                </c:pt>
                <c:pt idx="61">
                  <c:v>125.81887137581847</c:v>
                </c:pt>
                <c:pt idx="62">
                  <c:v>138.23221442895169</c:v>
                </c:pt>
                <c:pt idx="63">
                  <c:v>154.0615264924904</c:v>
                </c:pt>
                <c:pt idx="64">
                  <c:v>175.00921998322519</c:v>
                </c:pt>
                <c:pt idx="65">
                  <c:v>204.13956867280018</c:v>
                </c:pt>
                <c:pt idx="66">
                  <c:v>247.58108185434511</c:v>
                </c:pt>
                <c:pt idx="67">
                  <c:v>319.63363969982066</c:v>
                </c:pt>
                <c:pt idx="68">
                  <c:v>463.19705644407799</c:v>
                </c:pt>
                <c:pt idx="69">
                  <c:v>892.77107137584949</c:v>
                </c:pt>
                <c:pt idx="70">
                  <c:v>1.5456353921135576E+16</c:v>
                </c:pt>
                <c:pt idx="71">
                  <c:v>893.94941880240708</c:v>
                </c:pt>
                <c:pt idx="72">
                  <c:v>465.55276341213113</c:v>
                </c:pt>
                <c:pt idx="73">
                  <c:v>323.16470731235279</c:v>
                </c:pt>
                <c:pt idx="74">
                  <c:v>252.28445413948771</c:v>
                </c:pt>
                <c:pt idx="75">
                  <c:v>210.01106397986675</c:v>
                </c:pt>
                <c:pt idx="76">
                  <c:v>182.04344047215008</c:v>
                </c:pt>
                <c:pt idx="77">
                  <c:v>162.25174663602331</c:v>
                </c:pt>
                <c:pt idx="78">
                  <c:v>147.57024979278447</c:v>
                </c:pt>
                <c:pt idx="79">
                  <c:v>136.29492935928471</c:v>
                </c:pt>
                <c:pt idx="80">
                  <c:v>127.40251471689166</c:v>
                </c:pt>
                <c:pt idx="81">
                  <c:v>120.24095377771101</c:v>
                </c:pt>
                <c:pt idx="82">
                  <c:v>114.37464628562685</c:v>
                </c:pt>
                <c:pt idx="83">
                  <c:v>109.5011092924303</c:v>
                </c:pt>
                <c:pt idx="84">
                  <c:v>105.40336134453756</c:v>
                </c:pt>
                <c:pt idx="85">
                  <c:v>101.92135954999557</c:v>
                </c:pt>
                <c:pt idx="86">
                  <c:v>98.934156999763076</c:v>
                </c:pt>
                <c:pt idx="87">
                  <c:v>96.348369500790142</c:v>
                </c:pt>
                <c:pt idx="88">
                  <c:v>94.090501210929474</c:v>
                </c:pt>
                <c:pt idx="89">
                  <c:v>92.101710531172387</c:v>
                </c:pt>
                <c:pt idx="90">
                  <c:v>90.334164902525558</c:v>
                </c:pt>
                <c:pt idx="91">
                  <c:v>88.748457118200321</c:v>
                </c:pt>
                <c:pt idx="92">
                  <c:v>87.311746980062196</c:v>
                </c:pt>
                <c:pt idx="93">
                  <c:v>85.996408313176516</c:v>
                </c:pt>
                <c:pt idx="94">
                  <c:v>84.779033784545902</c:v>
                </c:pt>
                <c:pt idx="95">
                  <c:v>83.639696191607101</c:v>
                </c:pt>
                <c:pt idx="96">
                  <c:v>82.561395034131664</c:v>
                </c:pt>
                <c:pt idx="97">
                  <c:v>81.529637288277144</c:v>
                </c:pt>
                <c:pt idx="98">
                  <c:v>80.532115035687511</c:v>
                </c:pt>
                <c:pt idx="99">
                  <c:v>79.558452245509358</c:v>
                </c:pt>
                <c:pt idx="100">
                  <c:v>78.599999999999923</c:v>
                </c:pt>
                <c:pt idx="101">
                  <c:v>77.649664703796347</c:v>
                </c:pt>
                <c:pt idx="102">
                  <c:v>76.701757892830372</c:v>
                </c:pt>
                <c:pt idx="103">
                  <c:v>75.751859510499372</c:v>
                </c:pt>
                <c:pt idx="104">
                  <c:v>74.796689151778722</c:v>
                </c:pt>
                <c:pt idx="105">
                  <c:v>73.833981905892827</c:v>
                </c:pt>
                <c:pt idx="106">
                  <c:v>72.862367117879273</c:v>
                </c:pt>
                <c:pt idx="107">
                  <c:v>71.88124967627877</c:v>
                </c:pt>
                <c:pt idx="108">
                  <c:v>70.890694348483294</c:v>
                </c:pt>
                <c:pt idx="109">
                  <c:v>69.891314261057488</c:v>
                </c:pt>
                <c:pt idx="110">
                  <c:v>68.884164902525612</c:v>
                </c:pt>
                <c:pt idx="111">
                  <c:v>67.870645062623041</c:v>
                </c:pt>
                <c:pt idx="112">
                  <c:v>66.852405972834305</c:v>
                </c:pt>
                <c:pt idx="113">
                  <c:v>65.831269637589145</c:v>
                </c:pt>
                <c:pt idx="114">
                  <c:v>64.809156999763189</c:v>
                </c:pt>
                <c:pt idx="115">
                  <c:v>63.788026216662374</c:v>
                </c:pt>
                <c:pt idx="116">
                  <c:v>62.76982097186692</c:v>
                </c:pt>
                <c:pt idx="117">
                  <c:v>61.756428441366694</c:v>
                </c:pt>
                <c:pt idx="118">
                  <c:v>60.749646285627122</c:v>
                </c:pt>
                <c:pt idx="119">
                  <c:v>59.751157859343991</c:v>
                </c:pt>
                <c:pt idx="120">
                  <c:v>58.762514716892099</c:v>
                </c:pt>
                <c:pt idx="121">
                  <c:v>57.785125437716644</c:v>
                </c:pt>
                <c:pt idx="122">
                  <c:v>56.820249792785191</c:v>
                </c:pt>
                <c:pt idx="123">
                  <c:v>55.868997309878736</c:v>
                </c:pt>
                <c:pt idx="124">
                  <c:v>54.932329361040317</c:v>
                </c:pt>
                <c:pt idx="125">
                  <c:v>54.011063979868709</c:v>
                </c:pt>
                <c:pt idx="126">
                  <c:v>53.10588271091936</c:v>
                </c:pt>
                <c:pt idx="127">
                  <c:v>52.217338891305602</c:v>
                </c:pt>
                <c:pt idx="128">
                  <c:v>51.345866860419228</c:v>
                </c:pt>
                <c:pt idx="129">
                  <c:v>50.491791683811449</c:v>
                </c:pt>
                <c:pt idx="130">
                  <c:v>49.655339059327297</c:v>
                </c:pt>
                <c:pt idx="131">
                  <c:v>48.836645146294508</c:v>
                </c:pt>
                <c:pt idx="132">
                  <c:v>48.035766121485764</c:v>
                </c:pt>
                <c:pt idx="133">
                  <c:v>47.252687318863167</c:v>
                </c:pt>
                <c:pt idx="134">
                  <c:v>46.487331854342237</c:v>
                </c:pt>
                <c:pt idx="135">
                  <c:v>45.739568672798356</c:v>
                </c:pt>
                <c:pt idx="136">
                  <c:v>45.009219983223922</c:v>
                </c:pt>
                <c:pt idx="137">
                  <c:v>44.296068070314618</c:v>
                </c:pt>
                <c:pt idx="138">
                  <c:v>43.59986148777449</c:v>
                </c:pt>
                <c:pt idx="139">
                  <c:v>42.920320651180198</c:v>
                </c:pt>
                <c:pt idx="140">
                  <c:v>42.257142857142782</c:v>
                </c:pt>
                <c:pt idx="141">
                  <c:v>41.610006761464305</c:v>
                </c:pt>
                <c:pt idx="142">
                  <c:v>40.978576352621417</c:v>
                </c:pt>
                <c:pt idx="143">
                  <c:v>40.362504458738243</c:v>
                </c:pt>
                <c:pt idx="144">
                  <c:v>39.761435826670017</c:v>
                </c:pt>
                <c:pt idx="145">
                  <c:v>39.17500981126139</c:v>
                </c:pt>
                <c:pt idx="146">
                  <c:v>38.602862711556575</c:v>
                </c:pt>
                <c:pt idx="147">
                  <c:v>38.044629788950324</c:v>
                </c:pt>
                <c:pt idx="148">
                  <c:v>37.49994700015894</c:v>
                </c:pt>
                <c:pt idx="149">
                  <c:v>36.968452475597317</c:v>
                </c:pt>
                <c:pt idx="150">
                  <c:v>36.449787771376265</c:v>
                </c:pt>
                <c:pt idx="151">
                  <c:v>35.943598920762227</c:v>
                </c:pt>
                <c:pt idx="152">
                  <c:v>35.449537308625139</c:v>
                </c:pt>
                <c:pt idx="153">
                  <c:v>34.967260390178787</c:v>
                </c:pt>
                <c:pt idx="154">
                  <c:v>34.496432273217266</c:v>
                </c:pt>
                <c:pt idx="155">
                  <c:v>34.036724181087436</c:v>
                </c:pt>
                <c:pt idx="156">
                  <c:v>33.587814811817402</c:v>
                </c:pt>
                <c:pt idx="157">
                  <c:v>33.149390607148305</c:v>
                </c:pt>
                <c:pt idx="158">
                  <c:v>32.721145943688285</c:v>
                </c:pt>
                <c:pt idx="159">
                  <c:v>32.302783257019243</c:v>
                </c:pt>
                <c:pt idx="160">
                  <c:v>31.89401310833118</c:v>
                </c:pt>
                <c:pt idx="161">
                  <c:v>31.494554202028212</c:v>
                </c:pt>
                <c:pt idx="162">
                  <c:v>31.104133361735727</c:v>
                </c:pt>
                <c:pt idx="163">
                  <c:v>30.722485471230243</c:v>
                </c:pt>
                <c:pt idx="164">
                  <c:v>30.349353386004012</c:v>
                </c:pt>
                <c:pt idx="165">
                  <c:v>29.984487820455719</c:v>
                </c:pt>
                <c:pt idx="166">
                  <c:v>29.627647215059149</c:v>
                </c:pt>
                <c:pt idx="167">
                  <c:v>29.278597587295149</c:v>
                </c:pt>
                <c:pt idx="168">
                  <c:v>28.93711236963096</c:v>
                </c:pt>
                <c:pt idx="169">
                  <c:v>28.602972237389121</c:v>
                </c:pt>
                <c:pt idx="170">
                  <c:v>28.275964928958341</c:v>
                </c:pt>
                <c:pt idx="171">
                  <c:v>27.955885060456062</c:v>
                </c:pt>
                <c:pt idx="172">
                  <c:v>27.642533936651542</c:v>
                </c:pt>
                <c:pt idx="173">
                  <c:v>27.335719359694195</c:v>
                </c:pt>
                <c:pt idx="174">
                  <c:v>27.035255436960867</c:v>
                </c:pt>
                <c:pt idx="175">
                  <c:v>26.740962389133717</c:v>
                </c:pt>
                <c:pt idx="176">
                  <c:v>26.452666359443896</c:v>
                </c:pt>
                <c:pt idx="177">
                  <c:v>26.170199224862678</c:v>
                </c:pt>
                <c:pt idx="178">
                  <c:v>25.893398409887858</c:v>
                </c:pt>
                <c:pt idx="179">
                  <c:v>25.622106703457117</c:v>
                </c:pt>
                <c:pt idx="180">
                  <c:v>25.356172079419547</c:v>
                </c:pt>
                <c:pt idx="181">
                  <c:v>25.095447520909392</c:v>
                </c:pt>
                <c:pt idx="182">
                  <c:v>24.839790848890853</c:v>
                </c:pt>
                <c:pt idx="183">
                  <c:v>24.589064555078437</c:v>
                </c:pt>
                <c:pt idx="184">
                  <c:v>24.343135639381462</c:v>
                </c:pt>
                <c:pt idx="185">
                  <c:v>24.10187545197423</c:v>
                </c:pt>
                <c:pt idx="186">
                  <c:v>23.865159540052602</c:v>
                </c:pt>
                <c:pt idx="187">
                  <c:v>23.632867499303508</c:v>
                </c:pt>
                <c:pt idx="188">
                  <c:v>23.404882830084862</c:v>
                </c:pt>
                <c:pt idx="189">
                  <c:v>23.18109279828893</c:v>
                </c:pt>
                <c:pt idx="190">
                  <c:v>22.961388300841861</c:v>
                </c:pt>
                <c:pt idx="191">
                  <c:v>22.745663735775246</c:v>
                </c:pt>
                <c:pt idx="192">
                  <c:v>22.533816876791722</c:v>
                </c:pt>
                <c:pt idx="193">
                  <c:v>22.325748752235448</c:v>
                </c:pt>
                <c:pt idx="194">
                  <c:v>22.121363528369475</c:v>
                </c:pt>
                <c:pt idx="195">
                  <c:v>21.920568396854836</c:v>
                </c:pt>
                <c:pt idx="196">
                  <c:v>21.723273466321118</c:v>
                </c:pt>
                <c:pt idx="197">
                  <c:v>21.529391657914374</c:v>
                </c:pt>
                <c:pt idx="198">
                  <c:v>21.338838604705558</c:v>
                </c:pt>
                <c:pt idx="199">
                  <c:v>21.151532554841182</c:v>
                </c:pt>
                <c:pt idx="200">
                  <c:v>20.96739427831724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CB56-4966-A3EA-07F9A43A25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13291104"/>
        <c:axId val="813289664"/>
      </c:scatterChart>
      <c:valAx>
        <c:axId val="813291104"/>
        <c:scaling>
          <c:orientation val="minMax"/>
          <c:max val="0.1"/>
          <c:min val="-0.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2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b="1"/>
                  <a:t>Z position</a:t>
                </a:r>
                <a:r>
                  <a:rPr lang="en-GB" b="1" baseline="0"/>
                  <a:t> (m)</a:t>
                </a:r>
                <a:endParaRPr lang="en-GB" b="1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2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13289664"/>
        <c:crosses val="autoZero"/>
        <c:crossBetween val="midCat"/>
      </c:valAx>
      <c:valAx>
        <c:axId val="813289664"/>
        <c:scaling>
          <c:orientation val="minMax"/>
          <c:max val="17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2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b="1"/>
                  <a:t>Potential (Volts)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13291104"/>
        <c:crosses val="autoZero"/>
        <c:crossBetween val="midCat"/>
        <c:majorUnit val="2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2000"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4BCC4920-12F2-4706-8E16-91AAB7D0350B}">
  <sheetPr/>
  <sheetViews>
    <sheetView zoomScale="89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4539" cy="628436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77B69BA-E902-5278-A5A1-9AC2F72C262C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B5EB2C-AC98-4194-8D54-67749D6B8EBA}">
  <dimension ref="A1:V202"/>
  <sheetViews>
    <sheetView tabSelected="1" workbookViewId="0">
      <selection activeCell="N19" sqref="N19"/>
    </sheetView>
  </sheetViews>
  <sheetFormatPr defaultRowHeight="14.4" x14ac:dyDescent="0.3"/>
  <sheetData>
    <row r="1" spans="1:22" x14ac:dyDescent="0.3">
      <c r="A1" t="s">
        <v>0</v>
      </c>
      <c r="B1" t="s">
        <v>1</v>
      </c>
      <c r="C1" t="s">
        <v>2</v>
      </c>
      <c r="D1" t="s">
        <v>3</v>
      </c>
      <c r="E1" t="s">
        <v>22</v>
      </c>
      <c r="F1" t="s">
        <v>34</v>
      </c>
      <c r="G1" t="s">
        <v>33</v>
      </c>
      <c r="K1" t="s">
        <v>4</v>
      </c>
      <c r="L1">
        <v>0.03</v>
      </c>
      <c r="M1" t="s">
        <v>5</v>
      </c>
    </row>
    <row r="2" spans="1:22" x14ac:dyDescent="0.3">
      <c r="A2">
        <v>-0.1</v>
      </c>
      <c r="B2">
        <f>ABS(A2-(-$L$1))</f>
        <v>7.0000000000000007E-2</v>
      </c>
      <c r="C2">
        <f>ABS(A2-$L$1)</f>
        <v>0.13</v>
      </c>
      <c r="D2">
        <f>SQRT(A2^2+$L$1^2)</f>
        <v>0.1044030650891055</v>
      </c>
      <c r="E2">
        <f>($L$14+$M$14)*2/$D2+$N$14/$B2+$N$14/$C2</f>
        <v>23.795965706888698</v>
      </c>
      <c r="F2">
        <f>($L$14+$M$14)*2/$D2+$N$14/$B2</f>
        <v>20.495965706888697</v>
      </c>
      <c r="G2">
        <f>($L$14+$M$14)*2/$D2+$P$14/$B2</f>
        <v>26.624537135460123</v>
      </c>
      <c r="K2" t="s">
        <v>6</v>
      </c>
      <c r="L2">
        <f>L1/4</f>
        <v>7.4999999999999997E-3</v>
      </c>
      <c r="M2" t="s">
        <v>5</v>
      </c>
    </row>
    <row r="3" spans="1:22" x14ac:dyDescent="0.3">
      <c r="A3">
        <f>A2+0.001</f>
        <v>-9.9000000000000005E-2</v>
      </c>
      <c r="B3">
        <f t="shared" ref="B3:B66" si="0">ABS(A3-(-$L$1))</f>
        <v>6.9000000000000006E-2</v>
      </c>
      <c r="C3">
        <f t="shared" ref="C3:C66" si="1">ABS(A3-$L$1)</f>
        <v>0.129</v>
      </c>
      <c r="D3">
        <f t="shared" ref="D3:D66" si="2">SQRT(A3^2+$L$1^2)</f>
        <v>0.10344563789740001</v>
      </c>
      <c r="E3">
        <f t="shared" ref="E3:E66" si="3">($L$14+$M$14)*2/D3+$N$14/B3+$N$14/C3</f>
        <v>24.043342463840201</v>
      </c>
      <c r="F3">
        <f t="shared" ref="F3:F66" si="4">($L$14+$M$14)*2/$D3+$N$14/$B3</f>
        <v>20.717761068491363</v>
      </c>
      <c r="G3">
        <f t="shared" ref="G3:G66" si="5">($L$14+$M$14)*2/$D3+$P$14/$B3</f>
        <v>26.935152372839188</v>
      </c>
      <c r="K3" t="s">
        <v>9</v>
      </c>
      <c r="L3">
        <v>0.05</v>
      </c>
      <c r="M3" t="s">
        <v>5</v>
      </c>
      <c r="S3" t="s">
        <v>28</v>
      </c>
      <c r="T3">
        <f>0.005*127/115</f>
        <v>5.5217391304347831E-3</v>
      </c>
      <c r="U3" t="s">
        <v>5</v>
      </c>
    </row>
    <row r="4" spans="1:22" x14ac:dyDescent="0.3">
      <c r="A4">
        <f t="shared" ref="A4:A67" si="6">A3+0.001</f>
        <v>-9.8000000000000004E-2</v>
      </c>
      <c r="B4">
        <f t="shared" si="0"/>
        <v>6.8000000000000005E-2</v>
      </c>
      <c r="C4">
        <f t="shared" si="1"/>
        <v>0.128</v>
      </c>
      <c r="D4">
        <f t="shared" si="2"/>
        <v>0.10248902380255166</v>
      </c>
      <c r="E4">
        <f t="shared" si="3"/>
        <v>24.296099634117351</v>
      </c>
      <c r="F4">
        <f t="shared" si="4"/>
        <v>20.944537134117351</v>
      </c>
      <c r="G4">
        <f t="shared" si="5"/>
        <v>27.253360663529115</v>
      </c>
    </row>
    <row r="5" spans="1:22" x14ac:dyDescent="0.3">
      <c r="A5">
        <f t="shared" si="6"/>
        <v>-9.7000000000000003E-2</v>
      </c>
      <c r="B5">
        <f t="shared" si="0"/>
        <v>6.7000000000000004E-2</v>
      </c>
      <c r="C5">
        <f t="shared" si="1"/>
        <v>0.127</v>
      </c>
      <c r="D5">
        <f t="shared" si="2"/>
        <v>0.10153324578678651</v>
      </c>
      <c r="E5">
        <f t="shared" si="3"/>
        <v>24.554423976635757</v>
      </c>
      <c r="F5">
        <f t="shared" si="4"/>
        <v>21.176471220730246</v>
      </c>
      <c r="G5">
        <f t="shared" si="5"/>
        <v>27.579456295357112</v>
      </c>
      <c r="K5" t="s">
        <v>8</v>
      </c>
      <c r="L5">
        <v>10</v>
      </c>
      <c r="M5" t="s">
        <v>7</v>
      </c>
      <c r="P5" t="s">
        <v>23</v>
      </c>
      <c r="S5" t="s">
        <v>27</v>
      </c>
      <c r="T5">
        <v>19.124400000000001</v>
      </c>
      <c r="U5" t="s">
        <v>7</v>
      </c>
    </row>
    <row r="6" spans="1:22" x14ac:dyDescent="0.3">
      <c r="A6">
        <f t="shared" si="6"/>
        <v>-9.6000000000000002E-2</v>
      </c>
      <c r="B6">
        <f t="shared" si="0"/>
        <v>6.6000000000000003E-2</v>
      </c>
      <c r="C6">
        <f t="shared" si="1"/>
        <v>0.126</v>
      </c>
      <c r="D6">
        <f t="shared" si="2"/>
        <v>0.10057832768544125</v>
      </c>
      <c r="E6">
        <f t="shared" si="3"/>
        <v>24.818511561559248</v>
      </c>
      <c r="F6">
        <f t="shared" si="4"/>
        <v>21.413749656797343</v>
      </c>
      <c r="G6">
        <f t="shared" si="5"/>
        <v>27.913749656797339</v>
      </c>
      <c r="K6" t="s">
        <v>10</v>
      </c>
      <c r="L6">
        <f>L5/L3^2</f>
        <v>3999.9999999999991</v>
      </c>
      <c r="M6" t="s">
        <v>11</v>
      </c>
      <c r="N6" t="s">
        <v>25</v>
      </c>
      <c r="P6">
        <f>L6+L6+L13*2/L1^3</f>
        <v>35777.777777777774</v>
      </c>
      <c r="S6" t="s">
        <v>29</v>
      </c>
      <c r="T6">
        <f>T5/T3^2</f>
        <v>627243.32568665128</v>
      </c>
      <c r="U6" t="s">
        <v>11</v>
      </c>
    </row>
    <row r="7" spans="1:22" x14ac:dyDescent="0.3">
      <c r="A7">
        <f t="shared" si="6"/>
        <v>-9.5000000000000001E-2</v>
      </c>
      <c r="B7">
        <f t="shared" si="0"/>
        <v>6.5000000000000002E-2</v>
      </c>
      <c r="C7">
        <f t="shared" si="1"/>
        <v>0.125</v>
      </c>
      <c r="D7">
        <f t="shared" si="2"/>
        <v>9.9624294225856377E-2</v>
      </c>
      <c r="E7">
        <f t="shared" si="3"/>
        <v>25.088568396854864</v>
      </c>
      <c r="F7">
        <f t="shared" si="4"/>
        <v>21.656568396854865</v>
      </c>
      <c r="G7">
        <f t="shared" si="5"/>
        <v>28.256568396854867</v>
      </c>
      <c r="K7" t="s">
        <v>18</v>
      </c>
      <c r="L7">
        <v>50</v>
      </c>
      <c r="M7" t="s">
        <v>7</v>
      </c>
      <c r="N7">
        <v>-2.4</v>
      </c>
    </row>
    <row r="8" spans="1:22" x14ac:dyDescent="0.3">
      <c r="A8">
        <f t="shared" si="6"/>
        <v>-9.4E-2</v>
      </c>
      <c r="B8">
        <f t="shared" si="0"/>
        <v>6.4000000000000001E-2</v>
      </c>
      <c r="C8">
        <f t="shared" si="1"/>
        <v>0.124</v>
      </c>
      <c r="D8">
        <f t="shared" si="2"/>
        <v>9.8671171068352076E-2</v>
      </c>
      <c r="E8">
        <f t="shared" si="3"/>
        <v>25.364811109014671</v>
      </c>
      <c r="F8">
        <f t="shared" si="4"/>
        <v>21.905133689659831</v>
      </c>
      <c r="G8">
        <f t="shared" si="5"/>
        <v>28.608258689659827</v>
      </c>
      <c r="S8" t="s">
        <v>30</v>
      </c>
    </row>
    <row r="9" spans="1:22" x14ac:dyDescent="0.3">
      <c r="A9">
        <f t="shared" si="6"/>
        <v>-9.2999999999999999E-2</v>
      </c>
      <c r="B9">
        <f t="shared" si="0"/>
        <v>6.3E-2</v>
      </c>
      <c r="C9">
        <f t="shared" si="1"/>
        <v>0.123</v>
      </c>
      <c r="D9">
        <f t="shared" si="2"/>
        <v>9.7718984849413992E-2</v>
      </c>
      <c r="E9">
        <f t="shared" si="3"/>
        <v>25.647467683710506</v>
      </c>
      <c r="F9">
        <f t="shared" si="4"/>
        <v>22.159662805661725</v>
      </c>
      <c r="G9">
        <f t="shared" si="5"/>
        <v>28.969186615185535</v>
      </c>
      <c r="L9" t="s">
        <v>13</v>
      </c>
      <c r="M9" t="s">
        <v>14</v>
      </c>
      <c r="N9" t="s">
        <v>15</v>
      </c>
      <c r="P9" t="s">
        <v>24</v>
      </c>
      <c r="S9" t="s">
        <v>13</v>
      </c>
      <c r="T9" t="s">
        <v>14</v>
      </c>
      <c r="U9" t="s">
        <v>15</v>
      </c>
    </row>
    <row r="10" spans="1:22" x14ac:dyDescent="0.3">
      <c r="A10">
        <f t="shared" si="6"/>
        <v>-9.1999999999999998E-2</v>
      </c>
      <c r="B10">
        <f t="shared" si="0"/>
        <v>6.2E-2</v>
      </c>
      <c r="C10">
        <f t="shared" si="1"/>
        <v>0.122</v>
      </c>
      <c r="D10">
        <f t="shared" si="2"/>
        <v>9.6767763227223552E-2</v>
      </c>
      <c r="E10">
        <f t="shared" si="3"/>
        <v>25.936778272878477</v>
      </c>
      <c r="F10">
        <f t="shared" si="4"/>
        <v>22.420384830255529</v>
      </c>
      <c r="G10">
        <f t="shared" si="5"/>
        <v>29.339739668965201</v>
      </c>
      <c r="K10" t="s">
        <v>12</v>
      </c>
      <c r="L10">
        <f>-0.5*N10</f>
        <v>-1999.9999999999995</v>
      </c>
      <c r="M10">
        <f>-0.5*N10</f>
        <v>-1999.9999999999995</v>
      </c>
      <c r="N10">
        <f>L6</f>
        <v>3999.9999999999991</v>
      </c>
      <c r="O10" t="s">
        <v>11</v>
      </c>
      <c r="P10">
        <f>P6</f>
        <v>35777.777777777774</v>
      </c>
      <c r="R10" t="s">
        <v>31</v>
      </c>
      <c r="S10">
        <f>T6</f>
        <v>627243.32568665128</v>
      </c>
      <c r="T10">
        <f>-S10</f>
        <v>-627243.32568665128</v>
      </c>
      <c r="U10">
        <v>0</v>
      </c>
      <c r="V10" t="s">
        <v>11</v>
      </c>
    </row>
    <row r="11" spans="1:22" x14ac:dyDescent="0.3">
      <c r="A11">
        <f t="shared" si="6"/>
        <v>-9.0999999999999998E-2</v>
      </c>
      <c r="B11">
        <f t="shared" si="0"/>
        <v>6.0999999999999999E-2</v>
      </c>
      <c r="C11">
        <f t="shared" si="1"/>
        <v>0.121</v>
      </c>
      <c r="D11">
        <f t="shared" si="2"/>
        <v>9.5817534929677664E-2</v>
      </c>
      <c r="E11">
        <f t="shared" si="3"/>
        <v>26.232996075566639</v>
      </c>
      <c r="F11">
        <f t="shared" si="4"/>
        <v>22.687541530112092</v>
      </c>
      <c r="G11">
        <f t="shared" si="5"/>
        <v>29.72032841535799</v>
      </c>
      <c r="K11" t="s">
        <v>16</v>
      </c>
      <c r="L11">
        <f>$L$1^3/3*L10</f>
        <v>-1.7999999999999995E-2</v>
      </c>
      <c r="M11">
        <f>$L$1^3/3*M10</f>
        <v>-1.7999999999999995E-2</v>
      </c>
      <c r="N11">
        <f>$L$1^3/3*N10</f>
        <v>3.599999999999999E-2</v>
      </c>
      <c r="O11" t="s">
        <v>17</v>
      </c>
      <c r="P11">
        <f>$L$1^3/3*P10</f>
        <v>0.32199999999999995</v>
      </c>
      <c r="R11" t="s">
        <v>32</v>
      </c>
      <c r="S11">
        <f>$L$1^3/3*S10</f>
        <v>5.6451899311798615</v>
      </c>
      <c r="T11">
        <f>$L$1^3/3*T10</f>
        <v>-5.6451899311798615</v>
      </c>
      <c r="U11">
        <f>$L$1^3/3*U10</f>
        <v>0</v>
      </c>
      <c r="V11" t="s">
        <v>17</v>
      </c>
    </row>
    <row r="12" spans="1:22" x14ac:dyDescent="0.3">
      <c r="A12">
        <f t="shared" si="6"/>
        <v>-0.09</v>
      </c>
      <c r="B12">
        <f t="shared" si="0"/>
        <v>0.06</v>
      </c>
      <c r="C12">
        <f t="shared" si="1"/>
        <v>0.12</v>
      </c>
      <c r="D12">
        <f t="shared" si="2"/>
        <v>9.4868329805051374E-2</v>
      </c>
      <c r="E12">
        <f t="shared" si="3"/>
        <v>26.536388300841896</v>
      </c>
      <c r="F12">
        <f t="shared" si="4"/>
        <v>22.961388300841897</v>
      </c>
      <c r="G12">
        <f t="shared" si="5"/>
        <v>30.111388300841895</v>
      </c>
      <c r="K12" t="s">
        <v>19</v>
      </c>
      <c r="L12">
        <f>$L$1^3/3*0.5*N10</f>
        <v>1.7999999999999995E-2</v>
      </c>
      <c r="M12" t="s">
        <v>17</v>
      </c>
      <c r="P12">
        <f>$L$1^3/3*0.5*P10</f>
        <v>0.16099999999999998</v>
      </c>
    </row>
    <row r="13" spans="1:22" x14ac:dyDescent="0.3">
      <c r="A13">
        <f t="shared" si="6"/>
        <v>-8.8999999999999996E-2</v>
      </c>
      <c r="B13">
        <f t="shared" si="0"/>
        <v>5.8999999999999997E-2</v>
      </c>
      <c r="C13">
        <f t="shared" si="1"/>
        <v>0.11899999999999999</v>
      </c>
      <c r="D13">
        <f t="shared" si="2"/>
        <v>9.3920178875468496E-2</v>
      </c>
      <c r="E13">
        <f t="shared" si="3"/>
        <v>26.84723722216021</v>
      </c>
      <c r="F13">
        <f t="shared" si="4"/>
        <v>23.242195205353486</v>
      </c>
      <c r="G13">
        <f t="shared" si="5"/>
        <v>30.513381646031451</v>
      </c>
      <c r="K13" t="s">
        <v>20</v>
      </c>
      <c r="L13">
        <f>L7*L2</f>
        <v>0.375</v>
      </c>
      <c r="M13" t="s">
        <v>17</v>
      </c>
    </row>
    <row r="14" spans="1:22" x14ac:dyDescent="0.3">
      <c r="A14">
        <f t="shared" si="6"/>
        <v>-8.7999999999999995E-2</v>
      </c>
      <c r="B14">
        <f t="shared" si="0"/>
        <v>5.7999999999999996E-2</v>
      </c>
      <c r="C14">
        <f t="shared" si="1"/>
        <v>0.11799999999999999</v>
      </c>
      <c r="D14">
        <f t="shared" si="2"/>
        <v>9.2973114393355663E-2</v>
      </c>
      <c r="E14">
        <f t="shared" si="3"/>
        <v>27.165841333883847</v>
      </c>
      <c r="F14">
        <f t="shared" si="4"/>
        <v>23.530248113544864</v>
      </c>
      <c r="G14">
        <f t="shared" si="5"/>
        <v>30.926799837682793</v>
      </c>
      <c r="K14" t="s">
        <v>21</v>
      </c>
      <c r="L14">
        <f>L11+$L$12+$L$13</f>
        <v>0.375</v>
      </c>
      <c r="M14">
        <f t="shared" ref="M14:N14" si="7">M11+$L$12+$L$13</f>
        <v>0.375</v>
      </c>
      <c r="N14">
        <f t="shared" si="7"/>
        <v>0.42899999999999999</v>
      </c>
      <c r="O14" t="s">
        <v>17</v>
      </c>
      <c r="P14">
        <f>P11+$P$12+$L$13</f>
        <v>0.85799999999999987</v>
      </c>
    </row>
    <row r="15" spans="1:22" x14ac:dyDescent="0.3">
      <c r="A15">
        <f t="shared" si="6"/>
        <v>-8.6999999999999994E-2</v>
      </c>
      <c r="B15">
        <f t="shared" si="0"/>
        <v>5.6999999999999995E-2</v>
      </c>
      <c r="C15">
        <f t="shared" si="1"/>
        <v>0.11699999999999999</v>
      </c>
      <c r="D15">
        <f t="shared" si="2"/>
        <v>9.2027169901067796E-2</v>
      </c>
      <c r="E15">
        <f t="shared" si="3"/>
        <v>27.492516622110564</v>
      </c>
      <c r="F15">
        <f t="shared" si="4"/>
        <v>23.825849955443896</v>
      </c>
      <c r="G15">
        <f t="shared" si="5"/>
        <v>31.352165744917578</v>
      </c>
    </row>
    <row r="16" spans="1:22" x14ac:dyDescent="0.3">
      <c r="A16">
        <f t="shared" si="6"/>
        <v>-8.5999999999999993E-2</v>
      </c>
      <c r="B16">
        <f t="shared" si="0"/>
        <v>5.5999999999999994E-2</v>
      </c>
      <c r="C16">
        <f t="shared" si="1"/>
        <v>0.11599999999999999</v>
      </c>
      <c r="D16">
        <f t="shared" si="2"/>
        <v>9.1082380293885601E-2</v>
      </c>
      <c r="E16">
        <f t="shared" si="3"/>
        <v>27.827597963697958</v>
      </c>
      <c r="F16">
        <f t="shared" si="4"/>
        <v>24.129322101628993</v>
      </c>
      <c r="G16">
        <f t="shared" si="5"/>
        <v>31.790036387343278</v>
      </c>
      <c r="N16" t="s">
        <v>36</v>
      </c>
      <c r="P16" t="s">
        <v>26</v>
      </c>
      <c r="Q16" t="s">
        <v>35</v>
      </c>
    </row>
    <row r="17" spans="1:17" x14ac:dyDescent="0.3">
      <c r="A17">
        <f t="shared" si="6"/>
        <v>-8.4999999999999992E-2</v>
      </c>
      <c r="B17">
        <f t="shared" si="0"/>
        <v>5.4999999999999993E-2</v>
      </c>
      <c r="C17">
        <f t="shared" si="1"/>
        <v>0.11499999999999999</v>
      </c>
      <c r="D17">
        <f t="shared" si="2"/>
        <v>9.0138781886599725E-2</v>
      </c>
      <c r="E17">
        <f t="shared" si="3"/>
        <v>28.171440669365573</v>
      </c>
      <c r="F17">
        <f t="shared" si="4"/>
        <v>24.441005886756876</v>
      </c>
      <c r="G17">
        <f t="shared" si="5"/>
        <v>32.241005886756874</v>
      </c>
      <c r="N17">
        <f>N11+L12</f>
        <v>5.3999999999999986E-2</v>
      </c>
      <c r="P17">
        <f>(L14+M14+N14)*2/L1</f>
        <v>78.600000000000009</v>
      </c>
      <c r="Q17">
        <f>L13/L1*6</f>
        <v>75</v>
      </c>
    </row>
    <row r="18" spans="1:17" x14ac:dyDescent="0.3">
      <c r="A18">
        <f t="shared" si="6"/>
        <v>-8.3999999999999991E-2</v>
      </c>
      <c r="B18">
        <f t="shared" si="0"/>
        <v>5.3999999999999992E-2</v>
      </c>
      <c r="C18">
        <f t="shared" si="1"/>
        <v>0.11399999999999999</v>
      </c>
      <c r="D18">
        <f t="shared" si="2"/>
        <v>8.9196412483911025E-2</v>
      </c>
      <c r="E18">
        <f t="shared" si="3"/>
        <v>28.524422189089101</v>
      </c>
      <c r="F18">
        <f t="shared" si="4"/>
        <v>24.761264294352259</v>
      </c>
      <c r="G18">
        <f t="shared" si="5"/>
        <v>32.705708738796702</v>
      </c>
      <c r="N18" t="s">
        <v>37</v>
      </c>
    </row>
    <row r="19" spans="1:17" x14ac:dyDescent="0.3">
      <c r="A19">
        <f t="shared" si="6"/>
        <v>-8.299999999999999E-2</v>
      </c>
      <c r="B19">
        <f t="shared" si="0"/>
        <v>5.2999999999999992E-2</v>
      </c>
      <c r="C19">
        <f t="shared" si="1"/>
        <v>0.11299999999999999</v>
      </c>
      <c r="D19">
        <f t="shared" si="2"/>
        <v>8.8255311454892044E-2</v>
      </c>
      <c r="E19">
        <f t="shared" si="3"/>
        <v>28.886944000728835</v>
      </c>
      <c r="F19">
        <f t="shared" si="4"/>
        <v>25.090483823737685</v>
      </c>
      <c r="G19">
        <f t="shared" si="5"/>
        <v>33.184823446379191</v>
      </c>
      <c r="N19">
        <f>N17/Q17</f>
        <v>7.1999999999999983E-4</v>
      </c>
    </row>
    <row r="20" spans="1:17" x14ac:dyDescent="0.3">
      <c r="A20">
        <f t="shared" si="6"/>
        <v>-8.199999999999999E-2</v>
      </c>
      <c r="B20">
        <f t="shared" si="0"/>
        <v>5.1999999999999991E-2</v>
      </c>
      <c r="C20">
        <f t="shared" si="1"/>
        <v>0.11199999999999999</v>
      </c>
      <c r="D20">
        <f t="shared" si="2"/>
        <v>8.7315519811772282E-2</v>
      </c>
      <c r="E20">
        <f t="shared" si="3"/>
        <v>29.25943370603375</v>
      </c>
      <c r="F20">
        <f t="shared" si="4"/>
        <v>25.429076563176608</v>
      </c>
      <c r="G20">
        <f t="shared" si="5"/>
        <v>33.679076563176608</v>
      </c>
    </row>
    <row r="21" spans="1:17" x14ac:dyDescent="0.3">
      <c r="A21">
        <f t="shared" si="6"/>
        <v>-8.0999999999999989E-2</v>
      </c>
      <c r="B21">
        <f t="shared" si="0"/>
        <v>5.099999999999999E-2</v>
      </c>
      <c r="C21">
        <f t="shared" si="1"/>
        <v>0.11099999999999999</v>
      </c>
      <c r="D21">
        <f t="shared" si="2"/>
        <v>8.6377080293327801E-2</v>
      </c>
      <c r="E21">
        <f t="shared" si="3"/>
        <v>29.64234736192692</v>
      </c>
      <c r="F21">
        <f t="shared" si="4"/>
        <v>25.777482497062053</v>
      </c>
      <c r="G21">
        <f t="shared" si="5"/>
        <v>34.189247202944401</v>
      </c>
    </row>
    <row r="22" spans="1:17" x14ac:dyDescent="0.3">
      <c r="A22">
        <f t="shared" si="6"/>
        <v>-7.9999999999999988E-2</v>
      </c>
      <c r="B22">
        <f t="shared" si="0"/>
        <v>4.9999999999999989E-2</v>
      </c>
      <c r="C22">
        <f t="shared" si="1"/>
        <v>0.10999999999999999</v>
      </c>
      <c r="D22">
        <f t="shared" si="2"/>
        <v>8.5440037453175299E-2</v>
      </c>
      <c r="E22">
        <f t="shared" si="3"/>
        <v>30.036172079419586</v>
      </c>
      <c r="F22">
        <f t="shared" si="4"/>
        <v>26.136172079419588</v>
      </c>
      <c r="G22">
        <f t="shared" si="5"/>
        <v>34.716172079419586</v>
      </c>
    </row>
    <row r="23" spans="1:17" x14ac:dyDescent="0.3">
      <c r="A23">
        <f t="shared" si="6"/>
        <v>-7.8999999999999987E-2</v>
      </c>
      <c r="B23">
        <f t="shared" si="0"/>
        <v>4.8999999999999988E-2</v>
      </c>
      <c r="C23">
        <f t="shared" si="1"/>
        <v>0.10899999999999999</v>
      </c>
      <c r="D23">
        <f t="shared" si="2"/>
        <v>8.4504437753291972E-2</v>
      </c>
      <c r="E23">
        <f t="shared" si="3"/>
        <v>30.441428927759723</v>
      </c>
      <c r="F23">
        <f t="shared" si="4"/>
        <v>26.505649111245962</v>
      </c>
      <c r="G23">
        <f t="shared" si="5"/>
        <v>35.260751152062284</v>
      </c>
    </row>
    <row r="24" spans="1:17" x14ac:dyDescent="0.3">
      <c r="A24">
        <f t="shared" si="6"/>
        <v>-7.7999999999999986E-2</v>
      </c>
      <c r="B24">
        <f t="shared" si="0"/>
        <v>4.7999999999999987E-2</v>
      </c>
      <c r="C24">
        <f t="shared" si="1"/>
        <v>0.10799999999999998</v>
      </c>
      <c r="D24">
        <f t="shared" si="2"/>
        <v>8.3570329663104695E-2</v>
      </c>
      <c r="E24">
        <f t="shared" si="3"/>
        <v>30.858676187665679</v>
      </c>
      <c r="F24">
        <f t="shared" si="4"/>
        <v>26.886453965443458</v>
      </c>
      <c r="G24">
        <f t="shared" si="5"/>
        <v>35.823953965443465</v>
      </c>
    </row>
    <row r="25" spans="1:17" x14ac:dyDescent="0.3">
      <c r="A25">
        <f t="shared" si="6"/>
        <v>-7.6999999999999985E-2</v>
      </c>
      <c r="B25">
        <f t="shared" si="0"/>
        <v>4.6999999999999986E-2</v>
      </c>
      <c r="C25">
        <f t="shared" si="1"/>
        <v>0.10699999999999998</v>
      </c>
      <c r="D25">
        <f t="shared" si="2"/>
        <v>8.2637763764516259E-2</v>
      </c>
      <c r="E25">
        <f t="shared" si="3"/>
        <v>31.288513004938288</v>
      </c>
      <c r="F25">
        <f t="shared" si="4"/>
        <v>27.279167210545765</v>
      </c>
      <c r="G25">
        <f t="shared" si="5"/>
        <v>36.406826785013848</v>
      </c>
    </row>
    <row r="26" spans="1:17" x14ac:dyDescent="0.3">
      <c r="A26">
        <f t="shared" si="6"/>
        <v>-7.5999999999999984E-2</v>
      </c>
      <c r="B26">
        <f t="shared" si="0"/>
        <v>4.5999999999999985E-2</v>
      </c>
      <c r="C26">
        <f t="shared" si="1"/>
        <v>0.10599999999999998</v>
      </c>
      <c r="D26">
        <f t="shared" si="2"/>
        <v>8.1706792863261962E-2</v>
      </c>
      <c r="E26">
        <f t="shared" si="3"/>
        <v>31.731583504644927</v>
      </c>
      <c r="F26">
        <f t="shared" si="4"/>
        <v>27.684413693324171</v>
      </c>
      <c r="G26">
        <f t="shared" si="5"/>
        <v>37.010500649845909</v>
      </c>
    </row>
    <row r="27" spans="1:17" x14ac:dyDescent="0.3">
      <c r="A27">
        <f t="shared" si="6"/>
        <v>-7.4999999999999983E-2</v>
      </c>
      <c r="B27">
        <f t="shared" si="0"/>
        <v>4.4999999999999984E-2</v>
      </c>
      <c r="C27">
        <f t="shared" si="1"/>
        <v>0.10499999999999998</v>
      </c>
      <c r="D27">
        <f t="shared" si="2"/>
        <v>8.0777472107017537E-2</v>
      </c>
      <c r="E27">
        <f t="shared" si="3"/>
        <v>32.18858143675282</v>
      </c>
      <c r="F27">
        <f t="shared" si="4"/>
        <v>28.102867151038531</v>
      </c>
      <c r="G27">
        <f t="shared" si="5"/>
        <v>37.636200484371862</v>
      </c>
    </row>
    <row r="28" spans="1:17" x14ac:dyDescent="0.3">
      <c r="A28">
        <f t="shared" si="6"/>
        <v>-7.3999999999999982E-2</v>
      </c>
      <c r="B28">
        <f t="shared" si="0"/>
        <v>4.3999999999999984E-2</v>
      </c>
      <c r="C28">
        <f t="shared" si="1"/>
        <v>0.10399999999999998</v>
      </c>
      <c r="D28">
        <f t="shared" si="2"/>
        <v>7.9849859110708493E-2</v>
      </c>
      <c r="E28">
        <f t="shared" si="3"/>
        <v>32.660255436960924</v>
      </c>
      <c r="F28">
        <f t="shared" si="4"/>
        <v>28.53525543696092</v>
      </c>
      <c r="G28">
        <f t="shared" si="5"/>
        <v>38.285255436960924</v>
      </c>
    </row>
    <row r="29" spans="1:17" x14ac:dyDescent="0.3">
      <c r="A29">
        <f t="shared" si="6"/>
        <v>-7.2999999999999982E-2</v>
      </c>
      <c r="B29">
        <f t="shared" si="0"/>
        <v>4.2999999999999983E-2</v>
      </c>
      <c r="C29">
        <f t="shared" si="1"/>
        <v>0.10299999999999998</v>
      </c>
      <c r="D29">
        <f t="shared" si="2"/>
        <v>7.8924014089502545E-2</v>
      </c>
      <c r="E29">
        <f t="shared" si="3"/>
        <v>33.147415002051439</v>
      </c>
      <c r="F29">
        <f t="shared" si="4"/>
        <v>28.982366458362115</v>
      </c>
      <c r="G29">
        <f t="shared" si="5"/>
        <v>38.959110644408625</v>
      </c>
    </row>
    <row r="30" spans="1:17" x14ac:dyDescent="0.3">
      <c r="A30">
        <f t="shared" si="6"/>
        <v>-7.1999999999999981E-2</v>
      </c>
      <c r="B30">
        <f t="shared" si="0"/>
        <v>4.1999999999999982E-2</v>
      </c>
      <c r="C30">
        <f t="shared" si="1"/>
        <v>0.10199999999999998</v>
      </c>
      <c r="D30">
        <f t="shared" si="2"/>
        <v>7.7999999999999986E-2</v>
      </c>
      <c r="E30">
        <f t="shared" si="3"/>
        <v>33.65093729799613</v>
      </c>
      <c r="F30">
        <f t="shared" si="4"/>
        <v>29.445054945054952</v>
      </c>
      <c r="G30">
        <f t="shared" si="5"/>
        <v>39.659340659340671</v>
      </c>
    </row>
    <row r="31" spans="1:17" x14ac:dyDescent="0.3">
      <c r="A31">
        <f t="shared" si="6"/>
        <v>-7.099999999999998E-2</v>
      </c>
      <c r="B31">
        <f t="shared" si="0"/>
        <v>4.0999999999999981E-2</v>
      </c>
      <c r="C31">
        <f t="shared" si="1"/>
        <v>0.10099999999999998</v>
      </c>
      <c r="D31">
        <f t="shared" si="2"/>
        <v>7.7077882690172517E-2</v>
      </c>
      <c r="E31">
        <f t="shared" si="3"/>
        <v>34.171774942127207</v>
      </c>
      <c r="F31">
        <f t="shared" si="4"/>
        <v>29.924250189651961</v>
      </c>
      <c r="G31">
        <f t="shared" si="5"/>
        <v>40.387664823798303</v>
      </c>
    </row>
    <row r="32" spans="1:17" x14ac:dyDescent="0.3">
      <c r="A32">
        <f t="shared" si="6"/>
        <v>-6.9999999999999979E-2</v>
      </c>
      <c r="B32">
        <f t="shared" si="0"/>
        <v>3.999999999999998E-2</v>
      </c>
      <c r="C32">
        <f t="shared" si="1"/>
        <v>9.9999999999999978E-2</v>
      </c>
      <c r="D32">
        <f t="shared" si="2"/>
        <v>7.6157731058639058E-2</v>
      </c>
      <c r="E32">
        <f t="shared" si="3"/>
        <v>34.710964928958397</v>
      </c>
      <c r="F32">
        <f t="shared" si="4"/>
        <v>30.420964928958394</v>
      </c>
      <c r="G32">
        <f t="shared" si="5"/>
        <v>41.145964928958392</v>
      </c>
    </row>
    <row r="33" spans="1:7" x14ac:dyDescent="0.3">
      <c r="A33">
        <f t="shared" si="6"/>
        <v>-6.8999999999999978E-2</v>
      </c>
      <c r="B33">
        <f t="shared" si="0"/>
        <v>3.8999999999999979E-2</v>
      </c>
      <c r="C33">
        <f t="shared" si="1"/>
        <v>9.8999999999999977E-2</v>
      </c>
      <c r="D33">
        <f t="shared" si="2"/>
        <v>7.5239617223906693E-2</v>
      </c>
      <c r="E33">
        <f t="shared" si="3"/>
        <v>35.269638904055846</v>
      </c>
      <c r="F33">
        <f t="shared" si="4"/>
        <v>30.93630557072251</v>
      </c>
      <c r="G33">
        <f t="shared" si="5"/>
        <v>41.93630557072251</v>
      </c>
    </row>
    <row r="34" spans="1:7" x14ac:dyDescent="0.3">
      <c r="A34">
        <f t="shared" si="6"/>
        <v>-6.7999999999999977E-2</v>
      </c>
      <c r="B34">
        <f t="shared" si="0"/>
        <v>3.7999999999999978E-2</v>
      </c>
      <c r="C34">
        <f t="shared" si="1"/>
        <v>9.7999999999999976E-2</v>
      </c>
      <c r="D34">
        <f t="shared" si="2"/>
        <v>7.4323616704248169E-2</v>
      </c>
      <c r="E34">
        <f t="shared" si="3"/>
        <v>35.849035033433381</v>
      </c>
      <c r="F34">
        <f t="shared" si="4"/>
        <v>31.471484013025218</v>
      </c>
      <c r="G34">
        <f t="shared" si="5"/>
        <v>42.760957697235746</v>
      </c>
    </row>
    <row r="35" spans="1:7" x14ac:dyDescent="0.3">
      <c r="A35">
        <f t="shared" si="6"/>
        <v>-6.6999999999999976E-2</v>
      </c>
      <c r="B35">
        <f t="shared" si="0"/>
        <v>3.6999999999999977E-2</v>
      </c>
      <c r="C35">
        <f t="shared" si="1"/>
        <v>9.6999999999999975E-2</v>
      </c>
      <c r="D35">
        <f t="shared" si="2"/>
        <v>7.3409808608931787E-2</v>
      </c>
      <c r="E35">
        <f t="shared" si="3"/>
        <v>36.450511769518677</v>
      </c>
      <c r="F35">
        <f t="shared" si="4"/>
        <v>32.027831357147541</v>
      </c>
      <c r="G35">
        <f t="shared" si="5"/>
        <v>43.622425951742137</v>
      </c>
    </row>
    <row r="36" spans="1:7" x14ac:dyDescent="0.3">
      <c r="A36">
        <f t="shared" si="6"/>
        <v>-6.5999999999999975E-2</v>
      </c>
      <c r="B36">
        <f t="shared" si="0"/>
        <v>3.5999999999999976E-2</v>
      </c>
      <c r="C36">
        <f t="shared" si="1"/>
        <v>9.5999999999999974E-2</v>
      </c>
      <c r="D36">
        <f t="shared" si="2"/>
        <v>7.2498275841567414E-2</v>
      </c>
      <c r="E36">
        <f t="shared" si="3"/>
        <v>37.075563881725884</v>
      </c>
      <c r="F36">
        <f t="shared" si="4"/>
        <v>32.606813881725884</v>
      </c>
      <c r="G36">
        <f t="shared" si="5"/>
        <v>44.523480548392556</v>
      </c>
    </row>
    <row r="37" spans="1:7" x14ac:dyDescent="0.3">
      <c r="A37">
        <f t="shared" si="6"/>
        <v>-6.4999999999999974E-2</v>
      </c>
      <c r="B37">
        <f t="shared" si="0"/>
        <v>3.4999999999999976E-2</v>
      </c>
      <c r="C37">
        <f t="shared" si="1"/>
        <v>9.4999999999999973E-2</v>
      </c>
      <c r="D37">
        <f t="shared" si="2"/>
        <v>7.158910531638174E-2</v>
      </c>
      <c r="E37">
        <f t="shared" si="3"/>
        <v>37.725841203914428</v>
      </c>
      <c r="F37">
        <f t="shared" si="4"/>
        <v>33.210051730230219</v>
      </c>
      <c r="G37">
        <f t="shared" si="5"/>
        <v>45.467194587373079</v>
      </c>
    </row>
    <row r="38" spans="1:7" x14ac:dyDescent="0.3">
      <c r="A38">
        <f t="shared" si="6"/>
        <v>-6.3999999999999974E-2</v>
      </c>
      <c r="B38">
        <f t="shared" si="0"/>
        <v>3.3999999999999975E-2</v>
      </c>
      <c r="C38">
        <f t="shared" si="1"/>
        <v>9.3999999999999972E-2</v>
      </c>
      <c r="D38">
        <f t="shared" si="2"/>
        <v>7.0682388188289133E-2</v>
      </c>
      <c r="E38">
        <f t="shared" si="3"/>
        <v>38.40317065759357</v>
      </c>
      <c r="F38">
        <f t="shared" si="4"/>
        <v>33.839340870359528</v>
      </c>
      <c r="G38">
        <f t="shared" si="5"/>
        <v>46.456987929183057</v>
      </c>
    </row>
    <row r="39" spans="1:7" x14ac:dyDescent="0.3">
      <c r="A39">
        <f t="shared" si="6"/>
        <v>-6.2999999999999973E-2</v>
      </c>
      <c r="B39">
        <f t="shared" si="0"/>
        <v>3.2999999999999974E-2</v>
      </c>
      <c r="C39">
        <f t="shared" si="1"/>
        <v>9.2999999999999972E-2</v>
      </c>
      <c r="D39">
        <f t="shared" si="2"/>
        <v>6.977822009767802E-2</v>
      </c>
      <c r="E39">
        <f t="shared" si="3"/>
        <v>39.109582245423859</v>
      </c>
      <c r="F39">
        <f t="shared" si="4"/>
        <v>34.496679019617403</v>
      </c>
      <c r="G39">
        <f t="shared" si="5"/>
        <v>47.496679019617417</v>
      </c>
    </row>
    <row r="40" spans="1:7" x14ac:dyDescent="0.3">
      <c r="A40">
        <f t="shared" si="6"/>
        <v>-6.1999999999999972E-2</v>
      </c>
      <c r="B40">
        <f t="shared" si="0"/>
        <v>3.1999999999999973E-2</v>
      </c>
      <c r="C40">
        <f t="shared" si="1"/>
        <v>9.1999999999999971E-2</v>
      </c>
      <c r="D40">
        <f t="shared" si="2"/>
        <v>6.8876701430890225E-2</v>
      </c>
      <c r="E40">
        <f t="shared" si="3"/>
        <v>39.84733988347493</v>
      </c>
      <c r="F40">
        <f t="shared" si="4"/>
        <v>35.184296405214056</v>
      </c>
      <c r="G40">
        <f t="shared" si="5"/>
        <v>48.590546405214063</v>
      </c>
    </row>
    <row r="41" spans="1:7" x14ac:dyDescent="0.3">
      <c r="A41">
        <f t="shared" si="6"/>
        <v>-6.0999999999999971E-2</v>
      </c>
      <c r="B41">
        <f t="shared" si="0"/>
        <v>3.0999999999999972E-2</v>
      </c>
      <c r="C41">
        <f t="shared" si="1"/>
        <v>9.099999999999997E-2</v>
      </c>
      <c r="D41">
        <f t="shared" si="2"/>
        <v>6.797793759742933E-2</v>
      </c>
      <c r="E41">
        <f t="shared" si="3"/>
        <v>40.618978165161927</v>
      </c>
      <c r="F41">
        <f t="shared" si="4"/>
        <v>35.904692450876212</v>
      </c>
      <c r="G41">
        <f t="shared" si="5"/>
        <v>49.743402128295571</v>
      </c>
    </row>
    <row r="42" spans="1:7" x14ac:dyDescent="0.3">
      <c r="A42">
        <f t="shared" si="6"/>
        <v>-5.999999999999997E-2</v>
      </c>
      <c r="B42">
        <f t="shared" si="0"/>
        <v>2.9999999999999971E-2</v>
      </c>
      <c r="C42">
        <f t="shared" si="1"/>
        <v>8.9999999999999969E-2</v>
      </c>
      <c r="D42">
        <f t="shared" si="2"/>
        <v>6.7082039324993667E-2</v>
      </c>
      <c r="E42">
        <f t="shared" si="3"/>
        <v>41.427346441664582</v>
      </c>
      <c r="F42">
        <f t="shared" si="4"/>
        <v>36.660679774997917</v>
      </c>
      <c r="G42">
        <f t="shared" si="5"/>
        <v>50.960679774997928</v>
      </c>
    </row>
    <row r="43" spans="1:7" x14ac:dyDescent="0.3">
      <c r="A43">
        <f t="shared" si="6"/>
        <v>-5.8999999999999969E-2</v>
      </c>
      <c r="B43">
        <f t="shared" si="0"/>
        <v>2.899999999999997E-2</v>
      </c>
      <c r="C43">
        <f t="shared" si="1"/>
        <v>8.8999999999999968E-2</v>
      </c>
      <c r="D43">
        <f t="shared" si="2"/>
        <v>6.6189122973491624E-2</v>
      </c>
      <c r="E43">
        <f t="shared" si="3"/>
        <v>42.275661986194059</v>
      </c>
      <c r="F43">
        <f t="shared" si="4"/>
        <v>37.455437267092933</v>
      </c>
      <c r="G43">
        <f t="shared" si="5"/>
        <v>52.248540715368804</v>
      </c>
    </row>
    <row r="44" spans="1:7" x14ac:dyDescent="0.3">
      <c r="A44">
        <f t="shared" si="6"/>
        <v>-5.7999999999999968E-2</v>
      </c>
      <c r="B44">
        <f t="shared" si="0"/>
        <v>2.7999999999999969E-2</v>
      </c>
      <c r="C44">
        <f t="shared" si="1"/>
        <v>8.7999999999999967E-2</v>
      </c>
      <c r="D44">
        <f t="shared" si="2"/>
        <v>6.5299310869257998E-2</v>
      </c>
      <c r="E44">
        <f t="shared" si="3"/>
        <v>43.167574515116925</v>
      </c>
      <c r="F44">
        <f t="shared" si="4"/>
        <v>38.292574515116925</v>
      </c>
      <c r="G44">
        <f t="shared" si="5"/>
        <v>53.614003086545509</v>
      </c>
    </row>
    <row r="45" spans="1:7" x14ac:dyDescent="0.3">
      <c r="A45">
        <f t="shared" si="6"/>
        <v>-5.6999999999999967E-2</v>
      </c>
      <c r="B45">
        <f t="shared" si="0"/>
        <v>2.6999999999999968E-2</v>
      </c>
      <c r="C45">
        <f t="shared" si="1"/>
        <v>8.6999999999999966E-2</v>
      </c>
      <c r="D45">
        <f t="shared" si="2"/>
        <v>6.4412731660751635E-2</v>
      </c>
      <c r="E45">
        <f t="shared" si="3"/>
        <v>44.107245013278657</v>
      </c>
      <c r="F45">
        <f t="shared" si="4"/>
        <v>39.176210530520038</v>
      </c>
      <c r="G45">
        <f t="shared" si="5"/>
        <v>55.065099419408938</v>
      </c>
    </row>
    <row r="46" spans="1:7" x14ac:dyDescent="0.3">
      <c r="A46">
        <f t="shared" si="6"/>
        <v>-5.5999999999999966E-2</v>
      </c>
      <c r="B46">
        <f t="shared" si="0"/>
        <v>2.5999999999999968E-2</v>
      </c>
      <c r="C46">
        <f t="shared" si="1"/>
        <v>8.5999999999999965E-2</v>
      </c>
      <c r="D46">
        <f t="shared" si="2"/>
        <v>6.3529520697074335E-2</v>
      </c>
      <c r="E46">
        <f t="shared" si="3"/>
        <v>45.099442718794236</v>
      </c>
      <c r="F46">
        <f t="shared" si="4"/>
        <v>40.111070625770978</v>
      </c>
      <c r="G46">
        <f t="shared" si="5"/>
        <v>56.611070625770992</v>
      </c>
    </row>
    <row r="47" spans="1:7" x14ac:dyDescent="0.3">
      <c r="A47">
        <f t="shared" si="6"/>
        <v>-5.4999999999999966E-2</v>
      </c>
      <c r="B47">
        <f t="shared" si="0"/>
        <v>2.4999999999999967E-2</v>
      </c>
      <c r="C47">
        <f t="shared" si="1"/>
        <v>8.4999999999999964E-2</v>
      </c>
      <c r="D47">
        <f t="shared" si="2"/>
        <v>6.2649820430708311E-2</v>
      </c>
      <c r="E47">
        <f t="shared" si="3"/>
        <v>46.149665357558106</v>
      </c>
      <c r="F47">
        <f t="shared" si="4"/>
        <v>41.102606534028695</v>
      </c>
      <c r="G47">
        <f t="shared" si="5"/>
        <v>58.26260653402872</v>
      </c>
    </row>
    <row r="48" spans="1:7" x14ac:dyDescent="0.3">
      <c r="A48">
        <f t="shared" si="6"/>
        <v>-5.3999999999999965E-2</v>
      </c>
      <c r="B48">
        <f t="shared" si="0"/>
        <v>2.3999999999999966E-2</v>
      </c>
      <c r="C48">
        <f t="shared" si="1"/>
        <v>8.3999999999999964E-2</v>
      </c>
      <c r="D48">
        <f t="shared" si="2"/>
        <v>6.1773780845921972E-2</v>
      </c>
      <c r="E48">
        <f t="shared" si="3"/>
        <v>47.264289416074504</v>
      </c>
      <c r="F48">
        <f t="shared" si="4"/>
        <v>42.157146558931643</v>
      </c>
      <c r="G48">
        <f t="shared" si="5"/>
        <v>60.032146558931657</v>
      </c>
    </row>
    <row r="49" spans="1:7" x14ac:dyDescent="0.3">
      <c r="A49">
        <f t="shared" si="6"/>
        <v>-5.2999999999999964E-2</v>
      </c>
      <c r="B49">
        <f t="shared" si="0"/>
        <v>2.2999999999999965E-2</v>
      </c>
      <c r="C49">
        <f t="shared" si="1"/>
        <v>8.2999999999999963E-2</v>
      </c>
      <c r="D49">
        <f t="shared" si="2"/>
        <v>6.0901559914340424E-2</v>
      </c>
      <c r="E49">
        <f t="shared" si="3"/>
        <v>48.450759604427191</v>
      </c>
      <c r="F49">
        <f t="shared" si="4"/>
        <v>43.282084905632004</v>
      </c>
      <c r="G49">
        <f t="shared" si="5"/>
        <v>61.934258818675502</v>
      </c>
    </row>
    <row r="50" spans="1:7" x14ac:dyDescent="0.3">
      <c r="A50">
        <f t="shared" si="6"/>
        <v>-5.1999999999999963E-2</v>
      </c>
      <c r="B50">
        <f t="shared" si="0"/>
        <v>2.1999999999999964E-2</v>
      </c>
      <c r="C50">
        <f t="shared" si="1"/>
        <v>8.1999999999999962E-2</v>
      </c>
      <c r="D50">
        <f t="shared" si="2"/>
        <v>6.0033324079214502E-2</v>
      </c>
      <c r="E50">
        <f t="shared" si="3"/>
        <v>49.71782999155208</v>
      </c>
      <c r="F50">
        <f t="shared" si="4"/>
        <v>44.486122674478906</v>
      </c>
      <c r="G50">
        <f t="shared" si="5"/>
        <v>63.986122674478935</v>
      </c>
    </row>
    <row r="51" spans="1:7" x14ac:dyDescent="0.3">
      <c r="A51">
        <f t="shared" si="6"/>
        <v>-5.0999999999999962E-2</v>
      </c>
      <c r="B51">
        <f t="shared" si="0"/>
        <v>2.0999999999999963E-2</v>
      </c>
      <c r="C51">
        <f t="shared" si="1"/>
        <v>8.0999999999999961E-2</v>
      </c>
      <c r="D51">
        <f t="shared" si="2"/>
        <v>5.916924876994803E-2</v>
      </c>
      <c r="E51">
        <f t="shared" si="3"/>
        <v>51.07587405303746</v>
      </c>
      <c r="F51">
        <f t="shared" si="4"/>
        <v>45.779577756741162</v>
      </c>
      <c r="G51">
        <f t="shared" si="5"/>
        <v>66.208149185312635</v>
      </c>
    </row>
    <row r="52" spans="1:7" x14ac:dyDescent="0.3">
      <c r="A52">
        <f t="shared" si="6"/>
        <v>-4.9999999999999961E-2</v>
      </c>
      <c r="B52">
        <f t="shared" si="0"/>
        <v>1.9999999999999962E-2</v>
      </c>
      <c r="C52">
        <f t="shared" si="1"/>
        <v>7.999999999999996E-2</v>
      </c>
      <c r="D52">
        <f t="shared" si="2"/>
        <v>5.8309518948452967E-2</v>
      </c>
      <c r="E52">
        <f t="shared" si="3"/>
        <v>52.537287771376384</v>
      </c>
      <c r="F52">
        <f t="shared" si="4"/>
        <v>47.17478777137638</v>
      </c>
      <c r="G52">
        <f t="shared" si="5"/>
        <v>68.624787771376418</v>
      </c>
    </row>
    <row r="53" spans="1:7" x14ac:dyDescent="0.3">
      <c r="A53">
        <f t="shared" si="6"/>
        <v>-4.899999999999996E-2</v>
      </c>
      <c r="B53">
        <f t="shared" si="0"/>
        <v>1.8999999999999961E-2</v>
      </c>
      <c r="C53">
        <f t="shared" si="1"/>
        <v>7.8999999999999959E-2</v>
      </c>
      <c r="D53">
        <f t="shared" si="2"/>
        <v>5.7454329688892865E-2</v>
      </c>
      <c r="E53">
        <f t="shared" si="3"/>
        <v>54.117020097183044</v>
      </c>
      <c r="F53">
        <f t="shared" si="4"/>
        <v>48.686640350347602</v>
      </c>
      <c r="G53">
        <f t="shared" si="5"/>
        <v>71.2655877187687</v>
      </c>
    </row>
    <row r="54" spans="1:7" x14ac:dyDescent="0.3">
      <c r="A54">
        <f t="shared" si="6"/>
        <v>-4.7999999999999959E-2</v>
      </c>
      <c r="B54">
        <f t="shared" si="0"/>
        <v>1.799999999999996E-2</v>
      </c>
      <c r="C54">
        <f t="shared" si="1"/>
        <v>7.7999999999999958E-2</v>
      </c>
      <c r="D54">
        <f t="shared" si="2"/>
        <v>5.6603886792339589E-2</v>
      </c>
      <c r="E54">
        <f t="shared" si="3"/>
        <v>55.833280333492397</v>
      </c>
      <c r="F54">
        <f t="shared" si="4"/>
        <v>50.333280333492397</v>
      </c>
      <c r="G54">
        <f t="shared" si="5"/>
        <v>74.166613666825782</v>
      </c>
    </row>
    <row r="55" spans="1:7" x14ac:dyDescent="0.3">
      <c r="A55">
        <f t="shared" si="6"/>
        <v>-4.6999999999999958E-2</v>
      </c>
      <c r="B55">
        <f t="shared" si="0"/>
        <v>1.699999999999996E-2</v>
      </c>
      <c r="C55">
        <f t="shared" si="1"/>
        <v>7.6999999999999957E-2</v>
      </c>
      <c r="D55">
        <f t="shared" si="2"/>
        <v>5.5758407437802561E-2</v>
      </c>
      <c r="E55">
        <f t="shared" si="3"/>
        <v>57.708495335168955</v>
      </c>
      <c r="F55">
        <f t="shared" si="4"/>
        <v>52.137066763740378</v>
      </c>
      <c r="G55">
        <f t="shared" si="5"/>
        <v>77.372360881387493</v>
      </c>
    </row>
    <row r="56" spans="1:7" x14ac:dyDescent="0.3">
      <c r="A56">
        <f t="shared" si="6"/>
        <v>-4.5999999999999958E-2</v>
      </c>
      <c r="B56">
        <f t="shared" si="0"/>
        <v>1.5999999999999959E-2</v>
      </c>
      <c r="C56">
        <f t="shared" si="1"/>
        <v>7.5999999999999956E-2</v>
      </c>
      <c r="D56">
        <f t="shared" si="2"/>
        <v>5.491812087098389E-2</v>
      </c>
      <c r="E56">
        <f t="shared" si="3"/>
        <v>59.770625869451472</v>
      </c>
      <c r="F56">
        <f t="shared" si="4"/>
        <v>54.125889027346204</v>
      </c>
      <c r="G56">
        <f t="shared" si="5"/>
        <v>80.938389027346261</v>
      </c>
    </row>
    <row r="57" spans="1:7" x14ac:dyDescent="0.3">
      <c r="A57">
        <f t="shared" si="6"/>
        <v>-4.4999999999999957E-2</v>
      </c>
      <c r="B57">
        <f t="shared" si="0"/>
        <v>1.4999999999999958E-2</v>
      </c>
      <c r="C57">
        <f t="shared" si="1"/>
        <v>7.4999999999999956E-2</v>
      </c>
      <c r="D57">
        <f t="shared" si="2"/>
        <v>5.4083269131959807E-2</v>
      </c>
      <c r="E57">
        <f t="shared" si="3"/>
        <v>62.055009811261563</v>
      </c>
      <c r="F57">
        <f t="shared" si="4"/>
        <v>56.335009811261557</v>
      </c>
      <c r="G57">
        <f t="shared" si="5"/>
        <v>84.935009811261622</v>
      </c>
    </row>
    <row r="58" spans="1:7" x14ac:dyDescent="0.3">
      <c r="A58">
        <f t="shared" si="6"/>
        <v>-4.3999999999999956E-2</v>
      </c>
      <c r="B58">
        <f t="shared" si="0"/>
        <v>1.3999999999999957E-2</v>
      </c>
      <c r="C58">
        <f t="shared" si="1"/>
        <v>7.3999999999999955E-2</v>
      </c>
      <c r="D58">
        <f t="shared" si="2"/>
        <v>5.3254107822777355E-2</v>
      </c>
      <c r="E58">
        <f t="shared" si="3"/>
        <v>64.606995672230042</v>
      </c>
      <c r="F58">
        <f t="shared" si="4"/>
        <v>58.809698374932744</v>
      </c>
      <c r="G58">
        <f t="shared" si="5"/>
        <v>89.452555517789961</v>
      </c>
    </row>
    <row r="59" spans="1:7" x14ac:dyDescent="0.3">
      <c r="A59">
        <f t="shared" si="6"/>
        <v>-4.2999999999999955E-2</v>
      </c>
      <c r="B59">
        <f t="shared" si="0"/>
        <v>1.2999999999999956E-2</v>
      </c>
      <c r="C59">
        <f t="shared" si="1"/>
        <v>7.2999999999999954E-2</v>
      </c>
      <c r="D59">
        <f t="shared" si="2"/>
        <v>5.243090691567328E-2</v>
      </c>
      <c r="E59">
        <f t="shared" si="3"/>
        <v>67.48579212997133</v>
      </c>
      <c r="F59">
        <f t="shared" si="4"/>
        <v>61.609079801204203</v>
      </c>
      <c r="G59">
        <f t="shared" si="5"/>
        <v>94.609079801204302</v>
      </c>
    </row>
    <row r="60" spans="1:7" x14ac:dyDescent="0.3">
      <c r="A60">
        <f t="shared" si="6"/>
        <v>-4.1999999999999954E-2</v>
      </c>
      <c r="B60">
        <f t="shared" si="0"/>
        <v>1.1999999999999955E-2</v>
      </c>
      <c r="C60">
        <f t="shared" si="1"/>
        <v>7.1999999999999953E-2</v>
      </c>
      <c r="D60">
        <f t="shared" si="2"/>
        <v>5.1613951602255723E-2</v>
      </c>
      <c r="E60">
        <f t="shared" si="3"/>
        <v>70.770243019288316</v>
      </c>
      <c r="F60">
        <f t="shared" si="4"/>
        <v>64.811909685954973</v>
      </c>
      <c r="G60">
        <f t="shared" si="5"/>
        <v>100.5619096859551</v>
      </c>
    </row>
    <row r="61" spans="1:7" x14ac:dyDescent="0.3">
      <c r="A61">
        <f t="shared" si="6"/>
        <v>-4.0999999999999953E-2</v>
      </c>
      <c r="B61">
        <f t="shared" si="0"/>
        <v>1.0999999999999954E-2</v>
      </c>
      <c r="C61">
        <f t="shared" si="1"/>
        <v>7.0999999999999952E-2</v>
      </c>
      <c r="D61">
        <f t="shared" si="2"/>
        <v>5.0803543183522114E-2</v>
      </c>
      <c r="E61">
        <f t="shared" si="3"/>
        <v>74.567753240337808</v>
      </c>
      <c r="F61">
        <f t="shared" si="4"/>
        <v>68.525499719211041</v>
      </c>
      <c r="G61">
        <f t="shared" si="5"/>
        <v>107.5254997192112</v>
      </c>
    </row>
    <row r="62" spans="1:7" x14ac:dyDescent="0.3">
      <c r="A62">
        <f t="shared" si="6"/>
        <v>-3.9999999999999952E-2</v>
      </c>
      <c r="B62">
        <f t="shared" si="0"/>
        <v>9.9999999999999534E-3</v>
      </c>
      <c r="C62">
        <f t="shared" si="1"/>
        <v>6.9999999999999951E-2</v>
      </c>
      <c r="D62">
        <f t="shared" si="2"/>
        <v>4.9999999999999961E-2</v>
      </c>
      <c r="E62">
        <f t="shared" si="3"/>
        <v>79.028571428571652</v>
      </c>
      <c r="F62">
        <f t="shared" si="4"/>
        <v>72.900000000000219</v>
      </c>
      <c r="G62">
        <f t="shared" si="5"/>
        <v>115.80000000000041</v>
      </c>
    </row>
    <row r="63" spans="1:7" x14ac:dyDescent="0.3">
      <c r="A63">
        <f t="shared" si="6"/>
        <v>-3.8999999999999951E-2</v>
      </c>
      <c r="B63">
        <f t="shared" si="0"/>
        <v>8.9999999999999525E-3</v>
      </c>
      <c r="C63">
        <f t="shared" si="1"/>
        <v>6.899999999999995E-2</v>
      </c>
      <c r="D63">
        <f t="shared" si="2"/>
        <v>4.9203658400570137E-2</v>
      </c>
      <c r="E63">
        <f t="shared" si="3"/>
        <v>84.36959601349939</v>
      </c>
      <c r="F63">
        <f t="shared" si="4"/>
        <v>78.152204709151562</v>
      </c>
      <c r="G63">
        <f t="shared" si="5"/>
        <v>125.81887137581847</v>
      </c>
    </row>
    <row r="64" spans="1:7" x14ac:dyDescent="0.3">
      <c r="A64">
        <f t="shared" si="6"/>
        <v>-3.799999999999995E-2</v>
      </c>
      <c r="B64">
        <f t="shared" si="0"/>
        <v>7.9999999999999516E-3</v>
      </c>
      <c r="C64">
        <f t="shared" si="1"/>
        <v>6.7999999999999949E-2</v>
      </c>
      <c r="D64">
        <f t="shared" si="2"/>
        <v>4.841487374764078E-2</v>
      </c>
      <c r="E64">
        <f t="shared" si="3"/>
        <v>90.916037958363148</v>
      </c>
      <c r="F64">
        <f t="shared" si="4"/>
        <v>84.60721442895138</v>
      </c>
      <c r="G64">
        <f t="shared" si="5"/>
        <v>138.23221442895169</v>
      </c>
    </row>
    <row r="65" spans="1:7" x14ac:dyDescent="0.3">
      <c r="A65">
        <f t="shared" si="6"/>
        <v>-3.699999999999995E-2</v>
      </c>
      <c r="B65">
        <f t="shared" si="0"/>
        <v>6.9999999999999507E-3</v>
      </c>
      <c r="C65">
        <f t="shared" si="1"/>
        <v>6.6999999999999948E-2</v>
      </c>
      <c r="D65">
        <f t="shared" si="2"/>
        <v>4.7634021455258177E-2</v>
      </c>
      <c r="E65">
        <f t="shared" si="3"/>
        <v>99.178797281402566</v>
      </c>
      <c r="F65">
        <f t="shared" si="4"/>
        <v>92.775812206775697</v>
      </c>
      <c r="G65">
        <f t="shared" si="5"/>
        <v>154.0615264924904</v>
      </c>
    </row>
    <row r="66" spans="1:7" x14ac:dyDescent="0.3">
      <c r="A66">
        <f t="shared" si="6"/>
        <v>-3.5999999999999949E-2</v>
      </c>
      <c r="B66">
        <f t="shared" si="0"/>
        <v>5.9999999999999498E-3</v>
      </c>
      <c r="C66">
        <f t="shared" si="1"/>
        <v>6.5999999999999948E-2</v>
      </c>
      <c r="D66">
        <f t="shared" si="2"/>
        <v>4.686149805543989E-2</v>
      </c>
      <c r="E66">
        <f t="shared" si="3"/>
        <v>110.00921998322463</v>
      </c>
      <c r="F66">
        <f t="shared" si="4"/>
        <v>103.50921998322463</v>
      </c>
      <c r="G66">
        <f t="shared" si="5"/>
        <v>175.00921998322519</v>
      </c>
    </row>
    <row r="67" spans="1:7" x14ac:dyDescent="0.3">
      <c r="A67">
        <f t="shared" si="6"/>
        <v>-3.4999999999999948E-2</v>
      </c>
      <c r="B67">
        <f t="shared" ref="B67:B130" si="8">ABS(A67-(-$L$1))</f>
        <v>4.9999999999999489E-3</v>
      </c>
      <c r="C67">
        <f t="shared" ref="C67:C130" si="9">ABS(A67-$L$1)</f>
        <v>6.4999999999999947E-2</v>
      </c>
      <c r="D67">
        <f t="shared" ref="D67:D130" si="10">SQRT(A67^2+$L$1^2)</f>
        <v>4.6097722286464395E-2</v>
      </c>
      <c r="E67">
        <f t="shared" ref="E67:E130" si="11">($L$14+$M$14)*2/D67+$N$14/B67+$N$14/C67</f>
        <v>124.93956867279934</v>
      </c>
      <c r="F67">
        <f t="shared" ref="F67:F130" si="12">($L$14+$M$14)*2/$D67+$N$14/$B67</f>
        <v>118.33956867279933</v>
      </c>
      <c r="G67">
        <f t="shared" ref="G67:G130" si="13">($L$14+$M$14)*2/$D67+$P$14/$B67</f>
        <v>204.13956867280018</v>
      </c>
    </row>
    <row r="68" spans="1:7" x14ac:dyDescent="0.3">
      <c r="A68">
        <f t="shared" ref="A68:A131" si="14">A67+0.001</f>
        <v>-3.3999999999999947E-2</v>
      </c>
      <c r="B68">
        <f t="shared" si="8"/>
        <v>3.999999999999948E-3</v>
      </c>
      <c r="C68">
        <f t="shared" si="9"/>
        <v>6.3999999999999946E-2</v>
      </c>
      <c r="D68">
        <f t="shared" si="10"/>
        <v>4.5343136195018494E-2</v>
      </c>
      <c r="E68">
        <f t="shared" si="11"/>
        <v>147.03420685434375</v>
      </c>
      <c r="F68">
        <f t="shared" si="12"/>
        <v>140.33108185434375</v>
      </c>
      <c r="G68">
        <f t="shared" si="13"/>
        <v>247.58108185434511</v>
      </c>
    </row>
    <row r="69" spans="1:7" x14ac:dyDescent="0.3">
      <c r="A69">
        <f t="shared" si="14"/>
        <v>-3.2999999999999946E-2</v>
      </c>
      <c r="B69">
        <f t="shared" si="8"/>
        <v>2.9999999999999472E-3</v>
      </c>
      <c r="C69">
        <f t="shared" si="9"/>
        <v>6.2999999999999945E-2</v>
      </c>
      <c r="D69">
        <f t="shared" si="10"/>
        <v>4.4598206241955478E-2</v>
      </c>
      <c r="E69">
        <f t="shared" si="11"/>
        <v>183.44316350934201</v>
      </c>
      <c r="F69">
        <f t="shared" si="12"/>
        <v>176.63363969981819</v>
      </c>
      <c r="G69">
        <f t="shared" si="13"/>
        <v>319.63363969982066</v>
      </c>
    </row>
    <row r="70" spans="1:7" x14ac:dyDescent="0.3">
      <c r="A70">
        <f t="shared" si="14"/>
        <v>-3.1999999999999945E-2</v>
      </c>
      <c r="B70">
        <f t="shared" si="8"/>
        <v>1.9999999999999463E-3</v>
      </c>
      <c r="C70">
        <f t="shared" si="9"/>
        <v>6.1999999999999944E-2</v>
      </c>
      <c r="D70">
        <f t="shared" si="10"/>
        <v>4.3863424398922581E-2</v>
      </c>
      <c r="E70">
        <f t="shared" si="11"/>
        <v>255.616411282782</v>
      </c>
      <c r="F70">
        <f t="shared" si="12"/>
        <v>248.6970564440723</v>
      </c>
      <c r="G70">
        <f t="shared" si="13"/>
        <v>463.19705644407799</v>
      </c>
    </row>
    <row r="71" spans="1:7" x14ac:dyDescent="0.3">
      <c r="A71">
        <f t="shared" si="14"/>
        <v>-3.0999999999999944E-2</v>
      </c>
      <c r="B71">
        <f t="shared" si="8"/>
        <v>9.9999999999994538E-4</v>
      </c>
      <c r="C71">
        <f t="shared" si="9"/>
        <v>6.0999999999999943E-2</v>
      </c>
      <c r="D71">
        <f t="shared" si="10"/>
        <v>4.313930922024594E-2</v>
      </c>
      <c r="E71">
        <f t="shared" si="11"/>
        <v>470.80385826107215</v>
      </c>
      <c r="F71">
        <f t="shared" si="12"/>
        <v>463.77107137582624</v>
      </c>
      <c r="G71">
        <f t="shared" si="13"/>
        <v>892.77107137584949</v>
      </c>
    </row>
    <row r="72" spans="1:7" x14ac:dyDescent="0.3">
      <c r="A72">
        <f t="shared" si="14"/>
        <v>-2.9999999999999943E-2</v>
      </c>
      <c r="B72">
        <f t="shared" si="8"/>
        <v>5.5511151231257827E-17</v>
      </c>
      <c r="C72">
        <f t="shared" si="9"/>
        <v>5.9999999999999942E-2</v>
      </c>
      <c r="D72">
        <f t="shared" si="10"/>
        <v>4.2426406871192812E-2</v>
      </c>
      <c r="E72">
        <f t="shared" si="11"/>
        <v>7728176960567813</v>
      </c>
      <c r="F72">
        <f t="shared" si="12"/>
        <v>7728176960567806</v>
      </c>
      <c r="G72">
        <f t="shared" si="13"/>
        <v>1.5456353921135576E+16</v>
      </c>
    </row>
    <row r="73" spans="1:7" x14ac:dyDescent="0.3">
      <c r="A73">
        <f t="shared" si="14"/>
        <v>-2.8999999999999942E-2</v>
      </c>
      <c r="B73">
        <f t="shared" si="8"/>
        <v>1.0000000000000564E-3</v>
      </c>
      <c r="C73">
        <f t="shared" si="9"/>
        <v>5.8999999999999941E-2</v>
      </c>
      <c r="D73">
        <f t="shared" si="10"/>
        <v>4.172529209005009E-2</v>
      </c>
      <c r="E73">
        <f t="shared" si="11"/>
        <v>472.22060524310939</v>
      </c>
      <c r="F73">
        <f t="shared" si="12"/>
        <v>464.94941880243141</v>
      </c>
      <c r="G73">
        <f t="shared" si="13"/>
        <v>893.94941880240708</v>
      </c>
    </row>
    <row r="74" spans="1:7" x14ac:dyDescent="0.3">
      <c r="A74">
        <f t="shared" si="14"/>
        <v>-2.7999999999999942E-2</v>
      </c>
      <c r="B74">
        <f t="shared" si="8"/>
        <v>2.0000000000000573E-3</v>
      </c>
      <c r="C74">
        <f t="shared" si="9"/>
        <v>5.799999999999994E-2</v>
      </c>
      <c r="D74">
        <f t="shared" si="10"/>
        <v>4.1036569057366343E-2</v>
      </c>
      <c r="E74">
        <f t="shared" si="11"/>
        <v>258.44931513627529</v>
      </c>
      <c r="F74">
        <f t="shared" si="12"/>
        <v>251.05276341213735</v>
      </c>
      <c r="G74">
        <f t="shared" si="13"/>
        <v>465.55276341213113</v>
      </c>
    </row>
    <row r="75" spans="1:7" x14ac:dyDescent="0.3">
      <c r="A75">
        <f t="shared" si="14"/>
        <v>-2.6999999999999941E-2</v>
      </c>
      <c r="B75">
        <f t="shared" si="8"/>
        <v>3.0000000000000582E-3</v>
      </c>
      <c r="C75">
        <f t="shared" si="9"/>
        <v>5.699999999999994E-2</v>
      </c>
      <c r="D75">
        <f t="shared" si="10"/>
        <v>4.0360872141221089E-2</v>
      </c>
      <c r="E75">
        <f t="shared" si="11"/>
        <v>187.69102310182927</v>
      </c>
      <c r="F75">
        <f t="shared" si="12"/>
        <v>180.16470731235557</v>
      </c>
      <c r="G75">
        <f t="shared" si="13"/>
        <v>323.16470731235279</v>
      </c>
    </row>
    <row r="76" spans="1:7" x14ac:dyDescent="0.3">
      <c r="A76">
        <f t="shared" si="14"/>
        <v>-2.599999999999994E-2</v>
      </c>
      <c r="B76">
        <f t="shared" si="8"/>
        <v>4.0000000000000591E-3</v>
      </c>
      <c r="C76">
        <f t="shared" si="9"/>
        <v>5.5999999999999939E-2</v>
      </c>
      <c r="D76">
        <f t="shared" si="10"/>
        <v>3.9698866482558375E-2</v>
      </c>
      <c r="E76">
        <f t="shared" si="11"/>
        <v>152.69516842520363</v>
      </c>
      <c r="F76">
        <f t="shared" si="12"/>
        <v>145.03445413948933</v>
      </c>
      <c r="G76">
        <f t="shared" si="13"/>
        <v>252.28445413948771</v>
      </c>
    </row>
    <row r="77" spans="1:7" x14ac:dyDescent="0.3">
      <c r="A77">
        <f t="shared" si="14"/>
        <v>-2.4999999999999939E-2</v>
      </c>
      <c r="B77">
        <f t="shared" si="8"/>
        <v>5.00000000000006E-3</v>
      </c>
      <c r="C77">
        <f t="shared" si="9"/>
        <v>5.4999999999999938E-2</v>
      </c>
      <c r="D77">
        <f t="shared" si="10"/>
        <v>3.9051248379533235E-2</v>
      </c>
      <c r="E77">
        <f t="shared" si="11"/>
        <v>132.0110639798678</v>
      </c>
      <c r="F77">
        <f t="shared" si="12"/>
        <v>124.2110639798678</v>
      </c>
      <c r="G77">
        <f t="shared" si="13"/>
        <v>210.01106397986675</v>
      </c>
    </row>
    <row r="78" spans="1:7" x14ac:dyDescent="0.3">
      <c r="A78">
        <f t="shared" si="14"/>
        <v>-2.3999999999999938E-2</v>
      </c>
      <c r="B78">
        <f t="shared" si="8"/>
        <v>6.0000000000000608E-3</v>
      </c>
      <c r="C78">
        <f t="shared" si="9"/>
        <v>5.3999999999999937E-2</v>
      </c>
      <c r="D78">
        <f t="shared" si="10"/>
        <v>3.8418745424597049E-2</v>
      </c>
      <c r="E78">
        <f t="shared" si="11"/>
        <v>118.48788491659529</v>
      </c>
      <c r="F78">
        <f t="shared" si="12"/>
        <v>110.54344047215083</v>
      </c>
      <c r="G78">
        <f t="shared" si="13"/>
        <v>182.04344047215008</v>
      </c>
    </row>
    <row r="79" spans="1:7" x14ac:dyDescent="0.3">
      <c r="A79">
        <f t="shared" si="14"/>
        <v>-2.2999999999999937E-2</v>
      </c>
      <c r="B79">
        <f t="shared" si="8"/>
        <v>7.0000000000000617E-3</v>
      </c>
      <c r="C79">
        <f t="shared" si="9"/>
        <v>5.2999999999999936E-2</v>
      </c>
      <c r="D79">
        <f t="shared" si="10"/>
        <v>3.7802116342871561E-2</v>
      </c>
      <c r="E79">
        <f t="shared" si="11"/>
        <v>109.06037197295109</v>
      </c>
      <c r="F79">
        <f t="shared" si="12"/>
        <v>100.96603235030958</v>
      </c>
      <c r="G79">
        <f t="shared" si="13"/>
        <v>162.25174663602331</v>
      </c>
    </row>
    <row r="80" spans="1:7" x14ac:dyDescent="0.3">
      <c r="A80">
        <f t="shared" si="14"/>
        <v>-2.1999999999999936E-2</v>
      </c>
      <c r="B80">
        <f t="shared" si="8"/>
        <v>8.0000000000000626E-3</v>
      </c>
      <c r="C80">
        <f t="shared" si="9"/>
        <v>5.1999999999999935E-2</v>
      </c>
      <c r="D80">
        <f t="shared" si="10"/>
        <v>3.7202150475476509E-2</v>
      </c>
      <c r="E80">
        <f t="shared" si="11"/>
        <v>102.19524979278491</v>
      </c>
      <c r="F80">
        <f t="shared" si="12"/>
        <v>93.945249792784892</v>
      </c>
      <c r="G80">
        <f t="shared" si="13"/>
        <v>147.57024979278447</v>
      </c>
    </row>
    <row r="81" spans="1:7" x14ac:dyDescent="0.3">
      <c r="A81">
        <f t="shared" si="14"/>
        <v>-2.0999999999999935E-2</v>
      </c>
      <c r="B81">
        <f t="shared" si="8"/>
        <v>9.0000000000000635E-3</v>
      </c>
      <c r="C81">
        <f t="shared" si="9"/>
        <v>5.0999999999999934E-2</v>
      </c>
      <c r="D81">
        <f t="shared" si="10"/>
        <v>3.6619666847201068E-2</v>
      </c>
      <c r="E81">
        <f t="shared" si="11"/>
        <v>97.040027398500754</v>
      </c>
      <c r="F81">
        <f t="shared" si="12"/>
        <v>88.628262692618392</v>
      </c>
      <c r="G81">
        <f t="shared" si="13"/>
        <v>136.29492935928471</v>
      </c>
    </row>
    <row r="82" spans="1:7" x14ac:dyDescent="0.3">
      <c r="A82">
        <f t="shared" si="14"/>
        <v>-1.9999999999999934E-2</v>
      </c>
      <c r="B82">
        <f t="shared" si="8"/>
        <v>1.0000000000000064E-2</v>
      </c>
      <c r="C82">
        <f t="shared" si="9"/>
        <v>4.9999999999999933E-2</v>
      </c>
      <c r="D82">
        <f t="shared" si="10"/>
        <v>3.6055512754639855E-2</v>
      </c>
      <c r="E82">
        <f t="shared" si="11"/>
        <v>93.082514716891964</v>
      </c>
      <c r="F82">
        <f t="shared" si="12"/>
        <v>84.502514716891952</v>
      </c>
      <c r="G82">
        <f t="shared" si="13"/>
        <v>127.40251471689166</v>
      </c>
    </row>
    <row r="83" spans="1:7" x14ac:dyDescent="0.3">
      <c r="A83">
        <f t="shared" si="14"/>
        <v>-1.8999999999999934E-2</v>
      </c>
      <c r="B83">
        <f t="shared" si="8"/>
        <v>1.1000000000000065E-2</v>
      </c>
      <c r="C83">
        <f t="shared" si="9"/>
        <v>4.8999999999999932E-2</v>
      </c>
      <c r="D83">
        <f t="shared" si="10"/>
        <v>3.5510561809129371E-2</v>
      </c>
      <c r="E83">
        <f t="shared" si="11"/>
        <v>89.99605581852758</v>
      </c>
      <c r="F83">
        <f t="shared" si="12"/>
        <v>81.24095377771124</v>
      </c>
      <c r="G83">
        <f t="shared" si="13"/>
        <v>120.24095377771101</v>
      </c>
    </row>
    <row r="84" spans="1:7" x14ac:dyDescent="0.3">
      <c r="A84">
        <f t="shared" si="14"/>
        <v>-1.7999999999999933E-2</v>
      </c>
      <c r="B84">
        <f t="shared" si="8"/>
        <v>1.2000000000000066E-2</v>
      </c>
      <c r="C84">
        <f t="shared" si="9"/>
        <v>4.7999999999999932E-2</v>
      </c>
      <c r="D84">
        <f t="shared" si="10"/>
        <v>3.4985711369071769E-2</v>
      </c>
      <c r="E84">
        <f t="shared" si="11"/>
        <v>87.562146285627065</v>
      </c>
      <c r="F84">
        <f t="shared" si="12"/>
        <v>78.624646285627051</v>
      </c>
      <c r="G84">
        <f t="shared" si="13"/>
        <v>114.37464628562685</v>
      </c>
    </row>
    <row r="85" spans="1:7" x14ac:dyDescent="0.3">
      <c r="A85">
        <f t="shared" si="14"/>
        <v>-1.6999999999999932E-2</v>
      </c>
      <c r="B85">
        <f t="shared" si="8"/>
        <v>1.3000000000000067E-2</v>
      </c>
      <c r="C85">
        <f t="shared" si="9"/>
        <v>4.6999999999999931E-2</v>
      </c>
      <c r="D85">
        <f t="shared" si="10"/>
        <v>3.4481879299133301E-2</v>
      </c>
      <c r="E85">
        <f t="shared" si="11"/>
        <v>85.628768866898582</v>
      </c>
      <c r="F85">
        <f t="shared" si="12"/>
        <v>76.501109292430485</v>
      </c>
      <c r="G85">
        <f t="shared" si="13"/>
        <v>109.5011092924303</v>
      </c>
    </row>
    <row r="86" spans="1:7" x14ac:dyDescent="0.3">
      <c r="A86">
        <f t="shared" si="14"/>
        <v>-1.5999999999999931E-2</v>
      </c>
      <c r="B86">
        <f t="shared" si="8"/>
        <v>1.4000000000000068E-2</v>
      </c>
      <c r="C86">
        <f t="shared" si="9"/>
        <v>4.599999999999993E-2</v>
      </c>
      <c r="D86">
        <f t="shared" si="10"/>
        <v>3.3999999999999968E-2</v>
      </c>
      <c r="E86">
        <f t="shared" si="11"/>
        <v>84.08659115820231</v>
      </c>
      <c r="F86">
        <f t="shared" si="12"/>
        <v>74.760504201680561</v>
      </c>
      <c r="G86">
        <f t="shared" si="13"/>
        <v>105.40336134453756</v>
      </c>
    </row>
    <row r="87" spans="1:7" x14ac:dyDescent="0.3">
      <c r="A87">
        <f t="shared" si="14"/>
        <v>-1.499999999999993E-2</v>
      </c>
      <c r="B87">
        <f t="shared" si="8"/>
        <v>1.5000000000000069E-2</v>
      </c>
      <c r="C87">
        <f t="shared" si="9"/>
        <v>4.4999999999999929E-2</v>
      </c>
      <c r="D87">
        <f t="shared" si="10"/>
        <v>3.3541019662496813E-2</v>
      </c>
      <c r="E87">
        <f t="shared" si="11"/>
        <v>82.854692883329051</v>
      </c>
      <c r="F87">
        <f t="shared" si="12"/>
        <v>73.321359549995705</v>
      </c>
      <c r="G87">
        <f t="shared" si="13"/>
        <v>101.92135954999557</v>
      </c>
    </row>
    <row r="88" spans="1:7" x14ac:dyDescent="0.3">
      <c r="A88">
        <f t="shared" si="14"/>
        <v>-1.3999999999999929E-2</v>
      </c>
      <c r="B88">
        <f t="shared" si="8"/>
        <v>1.600000000000007E-2</v>
      </c>
      <c r="C88">
        <f t="shared" si="9"/>
        <v>4.3999999999999928E-2</v>
      </c>
      <c r="D88">
        <f t="shared" si="10"/>
        <v>3.3105890714493665E-2</v>
      </c>
      <c r="E88">
        <f t="shared" si="11"/>
        <v>81.871656999763218</v>
      </c>
      <c r="F88">
        <f t="shared" si="12"/>
        <v>72.121656999763204</v>
      </c>
      <c r="G88">
        <f t="shared" si="13"/>
        <v>98.934156999763076</v>
      </c>
    </row>
    <row r="89" spans="1:7" x14ac:dyDescent="0.3">
      <c r="A89">
        <f t="shared" si="14"/>
        <v>-1.2999999999999928E-2</v>
      </c>
      <c r="B89">
        <f t="shared" si="8"/>
        <v>1.7000000000000071E-2</v>
      </c>
      <c r="C89">
        <f t="shared" si="9"/>
        <v>4.2999999999999927E-2</v>
      </c>
      <c r="D89">
        <f t="shared" si="10"/>
        <v>3.2695565448543601E-2</v>
      </c>
      <c r="E89">
        <f t="shared" si="11"/>
        <v>81.089819569189729</v>
      </c>
      <c r="F89">
        <f t="shared" si="12"/>
        <v>71.113075383143197</v>
      </c>
      <c r="G89">
        <f t="shared" si="13"/>
        <v>96.348369500790142</v>
      </c>
    </row>
    <row r="90" spans="1:7" x14ac:dyDescent="0.3">
      <c r="A90">
        <f t="shared" si="14"/>
        <v>-1.1999999999999927E-2</v>
      </c>
      <c r="B90">
        <f t="shared" si="8"/>
        <v>1.8000000000000071E-2</v>
      </c>
      <c r="C90">
        <f t="shared" si="9"/>
        <v>4.1999999999999926E-2</v>
      </c>
      <c r="D90">
        <f t="shared" si="10"/>
        <v>3.2310988842806997E-2</v>
      </c>
      <c r="E90">
        <f t="shared" si="11"/>
        <v>80.471453591881982</v>
      </c>
      <c r="F90">
        <f t="shared" si="12"/>
        <v>70.257167877596245</v>
      </c>
      <c r="G90">
        <f t="shared" si="13"/>
        <v>94.090501210929474</v>
      </c>
    </row>
    <row r="91" spans="1:7" x14ac:dyDescent="0.3">
      <c r="A91">
        <f t="shared" si="14"/>
        <v>-1.0999999999999927E-2</v>
      </c>
      <c r="B91">
        <f t="shared" si="8"/>
        <v>1.9000000000000072E-2</v>
      </c>
      <c r="C91">
        <f t="shared" si="9"/>
        <v>4.0999999999999925E-2</v>
      </c>
      <c r="D91">
        <f t="shared" si="10"/>
        <v>3.195309061734089E-2</v>
      </c>
      <c r="E91">
        <f t="shared" si="11"/>
        <v>79.986177796897792</v>
      </c>
      <c r="F91">
        <f t="shared" si="12"/>
        <v>69.522763162751431</v>
      </c>
      <c r="G91">
        <f t="shared" si="13"/>
        <v>92.101710531172387</v>
      </c>
    </row>
    <row r="92" spans="1:7" x14ac:dyDescent="0.3">
      <c r="A92">
        <f t="shared" si="14"/>
        <v>-9.9999999999999256E-3</v>
      </c>
      <c r="B92">
        <f t="shared" si="8"/>
        <v>2.0000000000000073E-2</v>
      </c>
      <c r="C92">
        <f t="shared" si="9"/>
        <v>3.9999999999999925E-2</v>
      </c>
      <c r="D92">
        <f t="shared" si="10"/>
        <v>3.1622776601683771E-2</v>
      </c>
      <c r="E92">
        <f t="shared" si="11"/>
        <v>79.609164902525663</v>
      </c>
      <c r="F92">
        <f t="shared" si="12"/>
        <v>68.88416490252564</v>
      </c>
      <c r="G92">
        <f t="shared" si="13"/>
        <v>90.334164902525558</v>
      </c>
    </row>
    <row r="93" spans="1:7" x14ac:dyDescent="0.3">
      <c r="A93">
        <f t="shared" si="14"/>
        <v>-8.9999999999999247E-3</v>
      </c>
      <c r="B93">
        <f t="shared" si="8"/>
        <v>2.1000000000000074E-2</v>
      </c>
      <c r="C93">
        <f t="shared" si="9"/>
        <v>3.8999999999999924E-2</v>
      </c>
      <c r="D93">
        <f t="shared" si="10"/>
        <v>3.1320919526731626E-2</v>
      </c>
      <c r="E93">
        <f t="shared" si="11"/>
        <v>79.31988568962899</v>
      </c>
      <c r="F93">
        <f t="shared" si="12"/>
        <v>68.319885689628961</v>
      </c>
      <c r="G93">
        <f t="shared" si="13"/>
        <v>88.748457118200321</v>
      </c>
    </row>
    <row r="94" spans="1:7" x14ac:dyDescent="0.3">
      <c r="A94">
        <f t="shared" si="14"/>
        <v>-7.9999999999999238E-3</v>
      </c>
      <c r="B94">
        <f t="shared" si="8"/>
        <v>2.2000000000000075E-2</v>
      </c>
      <c r="C94">
        <f t="shared" si="9"/>
        <v>3.7999999999999923E-2</v>
      </c>
      <c r="D94">
        <f t="shared" si="10"/>
        <v>3.1048349392520026E-2</v>
      </c>
      <c r="E94">
        <f t="shared" si="11"/>
        <v>79.10122066427283</v>
      </c>
      <c r="F94">
        <f t="shared" si="12"/>
        <v>67.811746980062281</v>
      </c>
      <c r="G94">
        <f t="shared" si="13"/>
        <v>87.311746980062196</v>
      </c>
    </row>
    <row r="95" spans="1:7" x14ac:dyDescent="0.3">
      <c r="A95">
        <f t="shared" si="14"/>
        <v>-6.9999999999999238E-3</v>
      </c>
      <c r="B95">
        <f t="shared" si="8"/>
        <v>2.3000000000000076E-2</v>
      </c>
      <c r="C95">
        <f t="shared" si="9"/>
        <v>3.6999999999999922E-2</v>
      </c>
      <c r="D95">
        <f t="shared" si="10"/>
        <v>3.0805843601498708E-2</v>
      </c>
      <c r="E95">
        <f t="shared" si="11"/>
        <v>78.938828994727729</v>
      </c>
      <c r="F95">
        <f t="shared" si="12"/>
        <v>67.344234400133104</v>
      </c>
      <c r="G95">
        <f t="shared" si="13"/>
        <v>85.996408313176516</v>
      </c>
    </row>
    <row r="96" spans="1:7" x14ac:dyDescent="0.3">
      <c r="A96">
        <f t="shared" si="14"/>
        <v>-5.9999999999999238E-3</v>
      </c>
      <c r="B96">
        <f t="shared" si="8"/>
        <v>2.4000000000000077E-2</v>
      </c>
      <c r="C96">
        <f t="shared" si="9"/>
        <v>3.5999999999999921E-2</v>
      </c>
      <c r="D96">
        <f t="shared" si="10"/>
        <v>3.0594117081556696E-2</v>
      </c>
      <c r="E96">
        <f t="shared" si="11"/>
        <v>78.820700451212673</v>
      </c>
      <c r="F96">
        <f t="shared" si="12"/>
        <v>66.904033784545973</v>
      </c>
      <c r="G96">
        <f t="shared" si="13"/>
        <v>84.779033784545902</v>
      </c>
    </row>
    <row r="97" spans="1:7" x14ac:dyDescent="0.3">
      <c r="A97">
        <f t="shared" si="14"/>
        <v>-4.9999999999999238E-3</v>
      </c>
      <c r="B97">
        <f t="shared" si="8"/>
        <v>2.5000000000000074E-2</v>
      </c>
      <c r="C97">
        <f t="shared" si="9"/>
        <v>3.499999999999992E-2</v>
      </c>
      <c r="D97">
        <f t="shared" si="10"/>
        <v>3.0413812651491085E-2</v>
      </c>
      <c r="E97">
        <f t="shared" si="11"/>
        <v>78.736839048750042</v>
      </c>
      <c r="F97">
        <f t="shared" si="12"/>
        <v>66.479696191607161</v>
      </c>
      <c r="G97">
        <f t="shared" si="13"/>
        <v>83.639696191607101</v>
      </c>
    </row>
    <row r="98" spans="1:7" x14ac:dyDescent="0.3">
      <c r="A98">
        <f t="shared" si="14"/>
        <v>-3.9999999999999238E-3</v>
      </c>
      <c r="B98">
        <f t="shared" si="8"/>
        <v>2.6000000000000075E-2</v>
      </c>
      <c r="C98">
        <f t="shared" si="9"/>
        <v>3.3999999999999919E-2</v>
      </c>
      <c r="D98">
        <f t="shared" si="10"/>
        <v>3.02654919008431E-2</v>
      </c>
      <c r="E98">
        <f t="shared" si="11"/>
        <v>78.679042092955271</v>
      </c>
      <c r="F98">
        <f t="shared" si="12"/>
        <v>66.061395034131706</v>
      </c>
      <c r="G98">
        <f t="shared" si="13"/>
        <v>82.561395034131664</v>
      </c>
    </row>
    <row r="99" spans="1:7" x14ac:dyDescent="0.3">
      <c r="A99">
        <f t="shared" si="14"/>
        <v>-2.9999999999999237E-3</v>
      </c>
      <c r="B99">
        <f t="shared" si="8"/>
        <v>2.7000000000000076E-2</v>
      </c>
      <c r="C99">
        <f t="shared" si="9"/>
        <v>3.2999999999999925E-2</v>
      </c>
      <c r="D99">
        <f t="shared" si="10"/>
        <v>3.0149626863362665E-2</v>
      </c>
      <c r="E99">
        <f t="shared" si="11"/>
        <v>78.640748399388343</v>
      </c>
      <c r="F99">
        <f t="shared" si="12"/>
        <v>65.640748399388315</v>
      </c>
      <c r="G99">
        <f t="shared" si="13"/>
        <v>81.529637288277144</v>
      </c>
    </row>
    <row r="100" spans="1:7" x14ac:dyDescent="0.3">
      <c r="A100">
        <f t="shared" si="14"/>
        <v>-1.9999999999999237E-3</v>
      </c>
      <c r="B100">
        <f t="shared" si="8"/>
        <v>2.8000000000000073E-2</v>
      </c>
      <c r="C100">
        <f t="shared" si="9"/>
        <v>3.1999999999999924E-2</v>
      </c>
      <c r="D100">
        <f t="shared" si="10"/>
        <v>3.0066592756745811E-2</v>
      </c>
      <c r="E100">
        <f t="shared" si="11"/>
        <v>78.616936464259012</v>
      </c>
      <c r="F100">
        <f t="shared" si="12"/>
        <v>65.210686464258984</v>
      </c>
      <c r="G100">
        <f t="shared" si="13"/>
        <v>80.532115035687511</v>
      </c>
    </row>
    <row r="101" spans="1:7" x14ac:dyDescent="0.3">
      <c r="A101">
        <f t="shared" si="14"/>
        <v>-9.9999999999992369E-4</v>
      </c>
      <c r="B101">
        <f t="shared" si="8"/>
        <v>2.9000000000000074E-2</v>
      </c>
      <c r="C101">
        <f t="shared" si="9"/>
        <v>3.0999999999999923E-2</v>
      </c>
      <c r="D101">
        <f t="shared" si="10"/>
        <v>3.0016662039607265E-2</v>
      </c>
      <c r="E101">
        <f t="shared" si="11"/>
        <v>78.60405847465293</v>
      </c>
      <c r="F101">
        <f t="shared" si="12"/>
        <v>64.765348797233543</v>
      </c>
      <c r="G101">
        <f t="shared" si="13"/>
        <v>79.558452245509358</v>
      </c>
    </row>
    <row r="102" spans="1:7" x14ac:dyDescent="0.3">
      <c r="A102">
        <f t="shared" si="14"/>
        <v>7.6327832942979512E-17</v>
      </c>
      <c r="B102">
        <f t="shared" si="8"/>
        <v>3.0000000000000075E-2</v>
      </c>
      <c r="C102">
        <f t="shared" si="9"/>
        <v>2.9999999999999923E-2</v>
      </c>
      <c r="D102">
        <f t="shared" si="10"/>
        <v>0.03</v>
      </c>
      <c r="E102">
        <f t="shared" si="11"/>
        <v>78.600000000000009</v>
      </c>
      <c r="F102">
        <f t="shared" si="12"/>
        <v>64.299999999999969</v>
      </c>
      <c r="G102">
        <f t="shared" si="13"/>
        <v>78.599999999999923</v>
      </c>
    </row>
    <row r="103" spans="1:7" x14ac:dyDescent="0.3">
      <c r="A103">
        <f t="shared" si="14"/>
        <v>1.0000000000000763E-3</v>
      </c>
      <c r="B103">
        <f t="shared" si="8"/>
        <v>3.1000000000000076E-2</v>
      </c>
      <c r="C103">
        <f t="shared" si="9"/>
        <v>2.8999999999999922E-2</v>
      </c>
      <c r="D103">
        <f t="shared" si="10"/>
        <v>3.0016662039607272E-2</v>
      </c>
      <c r="E103">
        <f t="shared" si="11"/>
        <v>78.60405847465293</v>
      </c>
      <c r="F103">
        <f t="shared" si="12"/>
        <v>63.81095502637703</v>
      </c>
      <c r="G103">
        <f t="shared" si="13"/>
        <v>77.649664703796347</v>
      </c>
    </row>
    <row r="104" spans="1:7" x14ac:dyDescent="0.3">
      <c r="A104">
        <f t="shared" si="14"/>
        <v>2.0000000000000764E-3</v>
      </c>
      <c r="B104">
        <f t="shared" si="8"/>
        <v>3.2000000000000077E-2</v>
      </c>
      <c r="C104">
        <f t="shared" si="9"/>
        <v>2.7999999999999921E-2</v>
      </c>
      <c r="D104">
        <f t="shared" si="10"/>
        <v>3.0066592756745822E-2</v>
      </c>
      <c r="E104">
        <f t="shared" si="11"/>
        <v>78.616936464259012</v>
      </c>
      <c r="F104">
        <f t="shared" si="12"/>
        <v>63.2955078928304</v>
      </c>
      <c r="G104">
        <f t="shared" si="13"/>
        <v>76.701757892830372</v>
      </c>
    </row>
    <row r="105" spans="1:7" x14ac:dyDescent="0.3">
      <c r="A105">
        <f t="shared" si="14"/>
        <v>3.0000000000000764E-3</v>
      </c>
      <c r="B105">
        <f t="shared" si="8"/>
        <v>3.3000000000000078E-2</v>
      </c>
      <c r="C105">
        <f t="shared" si="9"/>
        <v>2.6999999999999923E-2</v>
      </c>
      <c r="D105">
        <f t="shared" si="10"/>
        <v>3.0149626863362679E-2</v>
      </c>
      <c r="E105">
        <f t="shared" si="11"/>
        <v>78.640748399388343</v>
      </c>
      <c r="F105">
        <f t="shared" si="12"/>
        <v>62.751859510499415</v>
      </c>
      <c r="G105">
        <f t="shared" si="13"/>
        <v>75.751859510499372</v>
      </c>
    </row>
    <row r="106" spans="1:7" x14ac:dyDescent="0.3">
      <c r="A106">
        <f t="shared" si="14"/>
        <v>4.0000000000000764E-3</v>
      </c>
      <c r="B106">
        <f t="shared" si="8"/>
        <v>3.4000000000000072E-2</v>
      </c>
      <c r="C106">
        <f t="shared" si="9"/>
        <v>2.5999999999999922E-2</v>
      </c>
      <c r="D106">
        <f t="shared" si="10"/>
        <v>3.0265491900843121E-2</v>
      </c>
      <c r="E106">
        <f t="shared" si="11"/>
        <v>78.679042092955271</v>
      </c>
      <c r="F106">
        <f t="shared" si="12"/>
        <v>62.179042092955221</v>
      </c>
      <c r="G106">
        <f t="shared" si="13"/>
        <v>74.796689151778722</v>
      </c>
    </row>
    <row r="107" spans="1:7" x14ac:dyDescent="0.3">
      <c r="A107">
        <f t="shared" si="14"/>
        <v>5.0000000000000764E-3</v>
      </c>
      <c r="B107">
        <f t="shared" si="8"/>
        <v>3.5000000000000073E-2</v>
      </c>
      <c r="C107">
        <f t="shared" si="9"/>
        <v>2.4999999999999922E-2</v>
      </c>
      <c r="D107">
        <f t="shared" si="10"/>
        <v>3.0413812651491109E-2</v>
      </c>
      <c r="E107">
        <f t="shared" si="11"/>
        <v>78.736839048750056</v>
      </c>
      <c r="F107">
        <f t="shared" si="12"/>
        <v>61.576839048750003</v>
      </c>
      <c r="G107">
        <f t="shared" si="13"/>
        <v>73.833981905892827</v>
      </c>
    </row>
    <row r="108" spans="1:7" x14ac:dyDescent="0.3">
      <c r="A108">
        <f t="shared" si="14"/>
        <v>6.0000000000000765E-3</v>
      </c>
      <c r="B108">
        <f t="shared" si="8"/>
        <v>3.6000000000000074E-2</v>
      </c>
      <c r="C108">
        <f t="shared" si="9"/>
        <v>2.3999999999999924E-2</v>
      </c>
      <c r="D108">
        <f t="shared" si="10"/>
        <v>3.0594117081556724E-2</v>
      </c>
      <c r="E108">
        <f t="shared" si="11"/>
        <v>78.820700451212687</v>
      </c>
      <c r="F108">
        <f t="shared" si="12"/>
        <v>60.94570045121263</v>
      </c>
      <c r="G108">
        <f t="shared" si="13"/>
        <v>72.862367117879273</v>
      </c>
    </row>
    <row r="109" spans="1:7" x14ac:dyDescent="0.3">
      <c r="A109">
        <f t="shared" si="14"/>
        <v>7.0000000000000765E-3</v>
      </c>
      <c r="B109">
        <f t="shared" si="8"/>
        <v>3.7000000000000074E-2</v>
      </c>
      <c r="C109">
        <f t="shared" si="9"/>
        <v>2.2999999999999923E-2</v>
      </c>
      <c r="D109">
        <f t="shared" si="10"/>
        <v>3.0805843601498743E-2</v>
      </c>
      <c r="E109">
        <f t="shared" si="11"/>
        <v>78.938828994727743</v>
      </c>
      <c r="F109">
        <f t="shared" si="12"/>
        <v>60.286655081684202</v>
      </c>
      <c r="G109">
        <f t="shared" si="13"/>
        <v>71.88124967627877</v>
      </c>
    </row>
    <row r="110" spans="1:7" x14ac:dyDescent="0.3">
      <c r="A110">
        <f t="shared" si="14"/>
        <v>8.0000000000000765E-3</v>
      </c>
      <c r="B110">
        <f t="shared" si="8"/>
        <v>3.8000000000000075E-2</v>
      </c>
      <c r="C110">
        <f t="shared" si="9"/>
        <v>2.1999999999999922E-2</v>
      </c>
      <c r="D110">
        <f t="shared" si="10"/>
        <v>3.1048349392520068E-2</v>
      </c>
      <c r="E110">
        <f t="shared" si="11"/>
        <v>79.101220664272859</v>
      </c>
      <c r="F110">
        <f t="shared" si="12"/>
        <v>59.601220664272788</v>
      </c>
      <c r="G110">
        <f t="shared" si="13"/>
        <v>70.890694348483294</v>
      </c>
    </row>
    <row r="111" spans="1:7" x14ac:dyDescent="0.3">
      <c r="A111">
        <f t="shared" si="14"/>
        <v>9.0000000000000774E-3</v>
      </c>
      <c r="B111">
        <f t="shared" si="8"/>
        <v>3.9000000000000076E-2</v>
      </c>
      <c r="C111">
        <f t="shared" si="9"/>
        <v>2.0999999999999922E-2</v>
      </c>
      <c r="D111">
        <f t="shared" si="10"/>
        <v>3.1320919526731675E-2</v>
      </c>
      <c r="E111">
        <f t="shared" si="11"/>
        <v>79.319885689629018</v>
      </c>
      <c r="F111">
        <f t="shared" si="12"/>
        <v>58.891314261057509</v>
      </c>
      <c r="G111">
        <f t="shared" si="13"/>
        <v>69.891314261057488</v>
      </c>
    </row>
    <row r="112" spans="1:7" x14ac:dyDescent="0.3">
      <c r="A112">
        <f t="shared" si="14"/>
        <v>1.0000000000000078E-2</v>
      </c>
      <c r="B112">
        <f t="shared" si="8"/>
        <v>4.0000000000000077E-2</v>
      </c>
      <c r="C112">
        <f t="shared" si="9"/>
        <v>1.9999999999999921E-2</v>
      </c>
      <c r="D112">
        <f t="shared" si="10"/>
        <v>3.1622776601683819E-2</v>
      </c>
      <c r="E112">
        <f t="shared" si="11"/>
        <v>79.60916490252572</v>
      </c>
      <c r="F112">
        <f t="shared" si="12"/>
        <v>58.159164902525632</v>
      </c>
      <c r="G112">
        <f t="shared" si="13"/>
        <v>68.884164902525612</v>
      </c>
    </row>
    <row r="113" spans="1:7" x14ac:dyDescent="0.3">
      <c r="A113">
        <f t="shared" si="14"/>
        <v>1.1000000000000079E-2</v>
      </c>
      <c r="B113">
        <f t="shared" si="8"/>
        <v>4.1000000000000078E-2</v>
      </c>
      <c r="C113">
        <f t="shared" si="9"/>
        <v>1.899999999999992E-2</v>
      </c>
      <c r="D113">
        <f t="shared" si="10"/>
        <v>3.1953090617340939E-2</v>
      </c>
      <c r="E113">
        <f t="shared" si="11"/>
        <v>79.986177796897863</v>
      </c>
      <c r="F113">
        <f t="shared" si="12"/>
        <v>57.407230428476723</v>
      </c>
      <c r="G113">
        <f t="shared" si="13"/>
        <v>67.870645062623041</v>
      </c>
    </row>
    <row r="114" spans="1:7" x14ac:dyDescent="0.3">
      <c r="A114">
        <f t="shared" si="14"/>
        <v>1.200000000000008E-2</v>
      </c>
      <c r="B114">
        <f t="shared" si="8"/>
        <v>4.2000000000000079E-2</v>
      </c>
      <c r="C114">
        <f t="shared" si="9"/>
        <v>1.7999999999999919E-2</v>
      </c>
      <c r="D114">
        <f t="shared" si="10"/>
        <v>3.2310988842807052E-2</v>
      </c>
      <c r="E114">
        <f t="shared" si="11"/>
        <v>80.471453591882053</v>
      </c>
      <c r="F114">
        <f t="shared" si="12"/>
        <v>56.638120258548618</v>
      </c>
      <c r="G114">
        <f t="shared" si="13"/>
        <v>66.852405972834305</v>
      </c>
    </row>
    <row r="115" spans="1:7" x14ac:dyDescent="0.3">
      <c r="A115">
        <f t="shared" si="14"/>
        <v>1.3000000000000081E-2</v>
      </c>
      <c r="B115">
        <f t="shared" si="8"/>
        <v>4.300000000000008E-2</v>
      </c>
      <c r="C115">
        <f t="shared" si="9"/>
        <v>1.6999999999999918E-2</v>
      </c>
      <c r="D115">
        <f t="shared" si="10"/>
        <v>3.2695565448543663E-2</v>
      </c>
      <c r="E115">
        <f t="shared" si="11"/>
        <v>81.089819569189842</v>
      </c>
      <c r="F115">
        <f t="shared" si="12"/>
        <v>55.854525451542656</v>
      </c>
      <c r="G115">
        <f t="shared" si="13"/>
        <v>65.831269637589145</v>
      </c>
    </row>
    <row r="116" spans="1:7" x14ac:dyDescent="0.3">
      <c r="A116">
        <f t="shared" si="14"/>
        <v>1.4000000000000082E-2</v>
      </c>
      <c r="B116">
        <f t="shared" si="8"/>
        <v>4.4000000000000081E-2</v>
      </c>
      <c r="C116">
        <f t="shared" si="9"/>
        <v>1.5999999999999917E-2</v>
      </c>
      <c r="D116">
        <f t="shared" si="10"/>
        <v>3.3105890714493734E-2</v>
      </c>
      <c r="E116">
        <f t="shared" si="11"/>
        <v>81.871656999763346</v>
      </c>
      <c r="F116">
        <f t="shared" si="12"/>
        <v>55.059156999763204</v>
      </c>
      <c r="G116">
        <f t="shared" si="13"/>
        <v>64.809156999763189</v>
      </c>
    </row>
    <row r="117" spans="1:7" x14ac:dyDescent="0.3">
      <c r="A117">
        <f t="shared" si="14"/>
        <v>1.5000000000000083E-2</v>
      </c>
      <c r="B117">
        <f t="shared" si="8"/>
        <v>4.5000000000000082E-2</v>
      </c>
      <c r="C117">
        <f t="shared" si="9"/>
        <v>1.4999999999999916E-2</v>
      </c>
      <c r="D117">
        <f t="shared" si="10"/>
        <v>3.3541019662496882E-2</v>
      </c>
      <c r="E117">
        <f t="shared" si="11"/>
        <v>82.854692883329221</v>
      </c>
      <c r="F117">
        <f t="shared" si="12"/>
        <v>54.254692883329064</v>
      </c>
      <c r="G117">
        <f t="shared" si="13"/>
        <v>63.788026216662374</v>
      </c>
    </row>
    <row r="118" spans="1:7" x14ac:dyDescent="0.3">
      <c r="A118">
        <f t="shared" si="14"/>
        <v>1.6000000000000084E-2</v>
      </c>
      <c r="B118">
        <f t="shared" si="8"/>
        <v>4.6000000000000082E-2</v>
      </c>
      <c r="C118">
        <f t="shared" si="9"/>
        <v>1.3999999999999915E-2</v>
      </c>
      <c r="D118">
        <f t="shared" si="10"/>
        <v>3.4000000000000037E-2</v>
      </c>
      <c r="E118">
        <f t="shared" si="11"/>
        <v>84.086591158202523</v>
      </c>
      <c r="F118">
        <f t="shared" si="12"/>
        <v>53.4437340153452</v>
      </c>
      <c r="G118">
        <f t="shared" si="13"/>
        <v>62.76982097186692</v>
      </c>
    </row>
    <row r="119" spans="1:7" x14ac:dyDescent="0.3">
      <c r="A119">
        <f t="shared" si="14"/>
        <v>1.7000000000000084E-2</v>
      </c>
      <c r="B119">
        <f t="shared" si="8"/>
        <v>4.7000000000000083E-2</v>
      </c>
      <c r="C119">
        <f t="shared" si="9"/>
        <v>1.2999999999999914E-2</v>
      </c>
      <c r="D119">
        <f t="shared" si="10"/>
        <v>3.4481879299133378E-2</v>
      </c>
      <c r="E119">
        <f t="shared" si="11"/>
        <v>85.628768866898838</v>
      </c>
      <c r="F119">
        <f t="shared" si="12"/>
        <v>52.628768866898632</v>
      </c>
      <c r="G119">
        <f t="shared" si="13"/>
        <v>61.756428441366694</v>
      </c>
    </row>
    <row r="120" spans="1:7" x14ac:dyDescent="0.3">
      <c r="A120">
        <f t="shared" si="14"/>
        <v>1.8000000000000085E-2</v>
      </c>
      <c r="B120">
        <f t="shared" si="8"/>
        <v>4.8000000000000084E-2</v>
      </c>
      <c r="C120">
        <f t="shared" si="9"/>
        <v>1.1999999999999914E-2</v>
      </c>
      <c r="D120">
        <f t="shared" si="10"/>
        <v>3.4985711369071845E-2</v>
      </c>
      <c r="E120">
        <f t="shared" si="11"/>
        <v>87.562146285627392</v>
      </c>
      <c r="F120">
        <f t="shared" si="12"/>
        <v>51.812146285627144</v>
      </c>
      <c r="G120">
        <f t="shared" si="13"/>
        <v>60.749646285627122</v>
      </c>
    </row>
    <row r="121" spans="1:7" x14ac:dyDescent="0.3">
      <c r="A121">
        <f t="shared" si="14"/>
        <v>1.9000000000000086E-2</v>
      </c>
      <c r="B121">
        <f t="shared" si="8"/>
        <v>4.9000000000000085E-2</v>
      </c>
      <c r="C121">
        <f t="shared" si="9"/>
        <v>1.0999999999999913E-2</v>
      </c>
      <c r="D121">
        <f t="shared" si="10"/>
        <v>3.5510561809129454E-2</v>
      </c>
      <c r="E121">
        <f t="shared" si="11"/>
        <v>89.996055818527992</v>
      </c>
      <c r="F121">
        <f t="shared" si="12"/>
        <v>50.996055818527687</v>
      </c>
      <c r="G121">
        <f t="shared" si="13"/>
        <v>59.751157859343991</v>
      </c>
    </row>
    <row r="122" spans="1:7" x14ac:dyDescent="0.3">
      <c r="A122">
        <f t="shared" si="14"/>
        <v>2.0000000000000087E-2</v>
      </c>
      <c r="B122">
        <f t="shared" si="8"/>
        <v>5.0000000000000086E-2</v>
      </c>
      <c r="C122">
        <f t="shared" si="9"/>
        <v>9.9999999999999117E-3</v>
      </c>
      <c r="D122">
        <f t="shared" si="10"/>
        <v>3.6055512754639939E-2</v>
      </c>
      <c r="E122">
        <f t="shared" si="11"/>
        <v>93.08251471689249</v>
      </c>
      <c r="F122">
        <f t="shared" si="12"/>
        <v>50.182514716892115</v>
      </c>
      <c r="G122">
        <f t="shared" si="13"/>
        <v>58.762514716892099</v>
      </c>
    </row>
    <row r="123" spans="1:7" x14ac:dyDescent="0.3">
      <c r="A123">
        <f t="shared" si="14"/>
        <v>2.1000000000000088E-2</v>
      </c>
      <c r="B123">
        <f t="shared" si="8"/>
        <v>5.1000000000000087E-2</v>
      </c>
      <c r="C123">
        <f t="shared" si="9"/>
        <v>8.9999999999999108E-3</v>
      </c>
      <c r="D123">
        <f t="shared" si="10"/>
        <v>3.6619666847201159E-2</v>
      </c>
      <c r="E123">
        <f t="shared" si="11"/>
        <v>97.040027398501451</v>
      </c>
      <c r="F123">
        <f t="shared" si="12"/>
        <v>49.37336073183431</v>
      </c>
      <c r="G123">
        <f t="shared" si="13"/>
        <v>57.785125437716644</v>
      </c>
    </row>
    <row r="124" spans="1:7" x14ac:dyDescent="0.3">
      <c r="A124">
        <f t="shared" si="14"/>
        <v>2.2000000000000089E-2</v>
      </c>
      <c r="B124">
        <f t="shared" si="8"/>
        <v>5.2000000000000088E-2</v>
      </c>
      <c r="C124">
        <f t="shared" si="9"/>
        <v>7.99999999999991E-3</v>
      </c>
      <c r="D124">
        <f t="shared" si="10"/>
        <v>3.7202150475476599E-2</v>
      </c>
      <c r="E124">
        <f t="shared" si="11"/>
        <v>102.1952497927858</v>
      </c>
      <c r="F124">
        <f t="shared" si="12"/>
        <v>48.570249792785205</v>
      </c>
      <c r="G124">
        <f t="shared" si="13"/>
        <v>56.820249792785191</v>
      </c>
    </row>
    <row r="125" spans="1:7" x14ac:dyDescent="0.3">
      <c r="A125">
        <f t="shared" si="14"/>
        <v>2.300000000000009E-2</v>
      </c>
      <c r="B125">
        <f t="shared" si="8"/>
        <v>5.3000000000000089E-2</v>
      </c>
      <c r="C125">
        <f t="shared" si="9"/>
        <v>6.9999999999999091E-3</v>
      </c>
      <c r="D125">
        <f t="shared" si="10"/>
        <v>3.7802116342871651E-2</v>
      </c>
      <c r="E125">
        <f t="shared" si="11"/>
        <v>109.06037197295231</v>
      </c>
      <c r="F125">
        <f t="shared" si="12"/>
        <v>47.774657687237237</v>
      </c>
      <c r="G125">
        <f t="shared" si="13"/>
        <v>55.868997309878736</v>
      </c>
    </row>
    <row r="126" spans="1:7" x14ac:dyDescent="0.3">
      <c r="A126">
        <f t="shared" si="14"/>
        <v>2.4000000000000091E-2</v>
      </c>
      <c r="B126">
        <f t="shared" si="8"/>
        <v>5.400000000000009E-2</v>
      </c>
      <c r="C126">
        <f t="shared" si="9"/>
        <v>5.9999999999999082E-3</v>
      </c>
      <c r="D126">
        <f t="shared" si="10"/>
        <v>3.8418745424597146E-2</v>
      </c>
      <c r="E126">
        <f t="shared" si="11"/>
        <v>118.48788491659698</v>
      </c>
      <c r="F126">
        <f t="shared" si="12"/>
        <v>46.987884916595888</v>
      </c>
      <c r="G126">
        <f t="shared" si="13"/>
        <v>54.932329361040317</v>
      </c>
    </row>
    <row r="127" spans="1:7" x14ac:dyDescent="0.3">
      <c r="A127">
        <f t="shared" si="14"/>
        <v>2.5000000000000092E-2</v>
      </c>
      <c r="B127">
        <f t="shared" si="8"/>
        <v>5.500000000000009E-2</v>
      </c>
      <c r="C127">
        <f t="shared" si="9"/>
        <v>4.9999999999999073E-3</v>
      </c>
      <c r="D127">
        <f t="shared" si="10"/>
        <v>3.9051248379533332E-2</v>
      </c>
      <c r="E127">
        <f t="shared" si="11"/>
        <v>132.0110639798703</v>
      </c>
      <c r="F127">
        <f t="shared" si="12"/>
        <v>46.211063979868726</v>
      </c>
      <c r="G127">
        <f t="shared" si="13"/>
        <v>54.011063979868709</v>
      </c>
    </row>
    <row r="128" spans="1:7" x14ac:dyDescent="0.3">
      <c r="A128">
        <f t="shared" si="14"/>
        <v>2.6000000000000092E-2</v>
      </c>
      <c r="B128">
        <f t="shared" si="8"/>
        <v>5.6000000000000091E-2</v>
      </c>
      <c r="C128">
        <f t="shared" si="9"/>
        <v>3.9999999999999064E-3</v>
      </c>
      <c r="D128">
        <f t="shared" si="10"/>
        <v>3.9698866482558479E-2</v>
      </c>
      <c r="E128">
        <f t="shared" si="11"/>
        <v>152.69516842520758</v>
      </c>
      <c r="F128">
        <f t="shared" si="12"/>
        <v>45.44516842520509</v>
      </c>
      <c r="G128">
        <f t="shared" si="13"/>
        <v>53.10588271091936</v>
      </c>
    </row>
    <row r="129" spans="1:7" x14ac:dyDescent="0.3">
      <c r="A129">
        <f t="shared" si="14"/>
        <v>2.7000000000000093E-2</v>
      </c>
      <c r="B129">
        <f t="shared" si="8"/>
        <v>5.7000000000000092E-2</v>
      </c>
      <c r="C129">
        <f t="shared" si="9"/>
        <v>2.9999999999999055E-3</v>
      </c>
      <c r="D129">
        <f t="shared" si="10"/>
        <v>4.0360872141221193E-2</v>
      </c>
      <c r="E129">
        <f t="shared" si="11"/>
        <v>187.69102310183644</v>
      </c>
      <c r="F129">
        <f t="shared" si="12"/>
        <v>44.691023101831931</v>
      </c>
      <c r="G129">
        <f t="shared" si="13"/>
        <v>52.217338891305602</v>
      </c>
    </row>
    <row r="130" spans="1:7" x14ac:dyDescent="0.3">
      <c r="A130">
        <f t="shared" si="14"/>
        <v>2.8000000000000094E-2</v>
      </c>
      <c r="B130">
        <f t="shared" si="8"/>
        <v>5.8000000000000093E-2</v>
      </c>
      <c r="C130">
        <f t="shared" si="9"/>
        <v>1.9999999999999046E-3</v>
      </c>
      <c r="D130">
        <f t="shared" si="10"/>
        <v>4.1036569057366447E-2</v>
      </c>
      <c r="E130">
        <f t="shared" si="11"/>
        <v>258.44931513629155</v>
      </c>
      <c r="F130">
        <f t="shared" si="12"/>
        <v>43.949315136281314</v>
      </c>
      <c r="G130">
        <f t="shared" si="13"/>
        <v>51.345866860419228</v>
      </c>
    </row>
    <row r="131" spans="1:7" x14ac:dyDescent="0.3">
      <c r="A131">
        <f t="shared" si="14"/>
        <v>2.9000000000000095E-2</v>
      </c>
      <c r="B131">
        <f t="shared" ref="B131:B194" si="15">ABS(A131-(-$L$1))</f>
        <v>5.9000000000000094E-2</v>
      </c>
      <c r="C131">
        <f t="shared" ref="C131:C194" si="16">ABS(A131-$L$1)</f>
        <v>9.9999999999990374E-4</v>
      </c>
      <c r="D131">
        <f t="shared" ref="D131:D194" si="17">SQRT(A131^2+$L$1^2)</f>
        <v>4.1725292090050201E-2</v>
      </c>
      <c r="E131">
        <f t="shared" ref="E131:E194" si="18">($L$14+$M$14)*2/D131+$N$14/B131+$N$14/C131</f>
        <v>472.22060524317476</v>
      </c>
      <c r="F131">
        <f t="shared" ref="F131:F194" si="19">($L$14+$M$14)*2/$D131+$N$14/$B131</f>
        <v>43.220605243133491</v>
      </c>
      <c r="G131">
        <f t="shared" ref="G131:G194" si="20">($L$14+$M$14)*2/$D131+$P$14/$B131</f>
        <v>50.491791683811449</v>
      </c>
    </row>
    <row r="132" spans="1:7" x14ac:dyDescent="0.3">
      <c r="A132">
        <f t="shared" ref="A132:A195" si="21">A131+0.001</f>
        <v>3.0000000000000096E-2</v>
      </c>
      <c r="B132">
        <f t="shared" si="15"/>
        <v>6.0000000000000095E-2</v>
      </c>
      <c r="C132">
        <f t="shared" si="16"/>
        <v>9.7144514654701197E-17</v>
      </c>
      <c r="D132">
        <f t="shared" si="17"/>
        <v>4.2426406871192916E-2</v>
      </c>
      <c r="E132">
        <f t="shared" si="18"/>
        <v>4416101120324483</v>
      </c>
      <c r="F132">
        <f t="shared" si="19"/>
        <v>42.505339059327312</v>
      </c>
      <c r="G132">
        <f t="shared" si="20"/>
        <v>49.655339059327297</v>
      </c>
    </row>
    <row r="133" spans="1:7" x14ac:dyDescent="0.3">
      <c r="A133">
        <f t="shared" si="21"/>
        <v>3.1000000000000097E-2</v>
      </c>
      <c r="B133">
        <f t="shared" si="15"/>
        <v>6.1000000000000096E-2</v>
      </c>
      <c r="C133">
        <f t="shared" si="16"/>
        <v>1.000000000000098E-3</v>
      </c>
      <c r="D133">
        <f t="shared" si="17"/>
        <v>4.3139309220246051E-2</v>
      </c>
      <c r="E133">
        <f t="shared" si="18"/>
        <v>470.80385826100655</v>
      </c>
      <c r="F133">
        <f t="shared" si="19"/>
        <v>41.803858261048617</v>
      </c>
      <c r="G133">
        <f t="shared" si="20"/>
        <v>48.836645146294508</v>
      </c>
    </row>
    <row r="134" spans="1:7" x14ac:dyDescent="0.3">
      <c r="A134">
        <f t="shared" si="21"/>
        <v>3.2000000000000098E-2</v>
      </c>
      <c r="B134">
        <f t="shared" si="15"/>
        <v>6.2000000000000097E-2</v>
      </c>
      <c r="C134">
        <f t="shared" si="16"/>
        <v>2.0000000000000989E-3</v>
      </c>
      <c r="D134">
        <f t="shared" si="17"/>
        <v>4.3863424398922692E-2</v>
      </c>
      <c r="E134">
        <f t="shared" si="18"/>
        <v>255.61641128276551</v>
      </c>
      <c r="F134">
        <f t="shared" si="19"/>
        <v>41.116411282776099</v>
      </c>
      <c r="G134">
        <f t="shared" si="20"/>
        <v>48.035766121485764</v>
      </c>
    </row>
    <row r="135" spans="1:7" x14ac:dyDescent="0.3">
      <c r="A135">
        <f t="shared" si="21"/>
        <v>3.3000000000000099E-2</v>
      </c>
      <c r="B135">
        <f t="shared" si="15"/>
        <v>6.3000000000000098E-2</v>
      </c>
      <c r="C135">
        <f t="shared" si="16"/>
        <v>3.0000000000000998E-3</v>
      </c>
      <c r="D135">
        <f t="shared" si="17"/>
        <v>4.4598206241955589E-2</v>
      </c>
      <c r="E135">
        <f t="shared" si="18"/>
        <v>183.44316350933462</v>
      </c>
      <c r="F135">
        <f t="shared" si="19"/>
        <v>40.443163509339364</v>
      </c>
      <c r="G135">
        <f t="shared" si="20"/>
        <v>47.252687318863167</v>
      </c>
    </row>
    <row r="136" spans="1:7" x14ac:dyDescent="0.3">
      <c r="A136">
        <f t="shared" si="21"/>
        <v>3.40000000000001E-2</v>
      </c>
      <c r="B136">
        <f t="shared" si="15"/>
        <v>6.4000000000000098E-2</v>
      </c>
      <c r="C136">
        <f t="shared" si="16"/>
        <v>4.0000000000001007E-3</v>
      </c>
      <c r="D136">
        <f t="shared" si="17"/>
        <v>4.5343136195018612E-2</v>
      </c>
      <c r="E136">
        <f t="shared" si="18"/>
        <v>147.03420685433954</v>
      </c>
      <c r="F136">
        <f t="shared" si="19"/>
        <v>39.784206854342244</v>
      </c>
      <c r="G136">
        <f t="shared" si="20"/>
        <v>46.487331854342237</v>
      </c>
    </row>
    <row r="137" spans="1:7" x14ac:dyDescent="0.3">
      <c r="A137">
        <f t="shared" si="21"/>
        <v>3.50000000000001E-2</v>
      </c>
      <c r="B137">
        <f t="shared" si="15"/>
        <v>6.5000000000000099E-2</v>
      </c>
      <c r="C137">
        <f t="shared" si="16"/>
        <v>5.0000000000001016E-3</v>
      </c>
      <c r="D137">
        <f t="shared" si="17"/>
        <v>4.6097722286464513E-2</v>
      </c>
      <c r="E137">
        <f t="shared" si="18"/>
        <v>124.93956867279661</v>
      </c>
      <c r="F137">
        <f t="shared" si="19"/>
        <v>39.139568672798362</v>
      </c>
      <c r="G137">
        <f t="shared" si="20"/>
        <v>45.739568672798356</v>
      </c>
    </row>
    <row r="138" spans="1:7" x14ac:dyDescent="0.3">
      <c r="A138">
        <f t="shared" si="21"/>
        <v>3.6000000000000101E-2</v>
      </c>
      <c r="B138">
        <f t="shared" si="15"/>
        <v>6.60000000000001E-2</v>
      </c>
      <c r="C138">
        <f t="shared" si="16"/>
        <v>6.0000000000001025E-3</v>
      </c>
      <c r="D138">
        <f t="shared" si="17"/>
        <v>4.6861498055440001E-2</v>
      </c>
      <c r="E138">
        <f t="shared" si="18"/>
        <v>110.00921998322272</v>
      </c>
      <c r="F138">
        <f t="shared" si="19"/>
        <v>38.509219983223936</v>
      </c>
      <c r="G138">
        <f t="shared" si="20"/>
        <v>45.009219983223922</v>
      </c>
    </row>
    <row r="139" spans="1:7" x14ac:dyDescent="0.3">
      <c r="A139">
        <f t="shared" si="21"/>
        <v>3.7000000000000102E-2</v>
      </c>
      <c r="B139">
        <f t="shared" si="15"/>
        <v>6.7000000000000101E-2</v>
      </c>
      <c r="C139">
        <f t="shared" si="16"/>
        <v>7.0000000000001034E-3</v>
      </c>
      <c r="D139">
        <f t="shared" si="17"/>
        <v>4.7634021455258295E-2</v>
      </c>
      <c r="E139">
        <f t="shared" si="18"/>
        <v>99.178797281401145</v>
      </c>
      <c r="F139">
        <f t="shared" si="19"/>
        <v>37.893082995687763</v>
      </c>
      <c r="G139">
        <f t="shared" si="20"/>
        <v>44.296068070314618</v>
      </c>
    </row>
    <row r="140" spans="1:7" x14ac:dyDescent="0.3">
      <c r="A140">
        <f t="shared" si="21"/>
        <v>3.8000000000000103E-2</v>
      </c>
      <c r="B140">
        <f t="shared" si="15"/>
        <v>6.8000000000000102E-2</v>
      </c>
      <c r="C140">
        <f t="shared" si="16"/>
        <v>8.0000000000001042E-3</v>
      </c>
      <c r="D140">
        <f t="shared" si="17"/>
        <v>4.8414873747640898E-2</v>
      </c>
      <c r="E140">
        <f t="shared" si="18"/>
        <v>90.91603795836204</v>
      </c>
      <c r="F140">
        <f t="shared" si="19"/>
        <v>37.291037958362736</v>
      </c>
      <c r="G140">
        <f t="shared" si="20"/>
        <v>43.59986148777449</v>
      </c>
    </row>
    <row r="141" spans="1:7" x14ac:dyDescent="0.3">
      <c r="A141">
        <f t="shared" si="21"/>
        <v>3.9000000000000104E-2</v>
      </c>
      <c r="B141">
        <f t="shared" si="15"/>
        <v>6.9000000000000103E-2</v>
      </c>
      <c r="C141">
        <f t="shared" si="16"/>
        <v>9.0000000000001051E-3</v>
      </c>
      <c r="D141">
        <f t="shared" si="17"/>
        <v>4.9203658400570262E-2</v>
      </c>
      <c r="E141">
        <f t="shared" si="18"/>
        <v>84.369596013498494</v>
      </c>
      <c r="F141">
        <f t="shared" si="19"/>
        <v>36.702929346832384</v>
      </c>
      <c r="G141">
        <f t="shared" si="20"/>
        <v>42.920320651180198</v>
      </c>
    </row>
    <row r="142" spans="1:7" x14ac:dyDescent="0.3">
      <c r="A142">
        <f t="shared" si="21"/>
        <v>4.0000000000000105E-2</v>
      </c>
      <c r="B142">
        <f t="shared" si="15"/>
        <v>7.0000000000000104E-2</v>
      </c>
      <c r="C142">
        <f t="shared" si="16"/>
        <v>1.0000000000000106E-2</v>
      </c>
      <c r="D142">
        <f t="shared" si="17"/>
        <v>5.0000000000000086E-2</v>
      </c>
      <c r="E142">
        <f t="shared" si="18"/>
        <v>79.028571428570899</v>
      </c>
      <c r="F142">
        <f t="shared" si="19"/>
        <v>36.128571428571362</v>
      </c>
      <c r="G142">
        <f t="shared" si="20"/>
        <v>42.257142857142782</v>
      </c>
    </row>
    <row r="143" spans="1:7" x14ac:dyDescent="0.3">
      <c r="A143">
        <f t="shared" si="21"/>
        <v>4.1000000000000106E-2</v>
      </c>
      <c r="B143">
        <f t="shared" si="15"/>
        <v>7.1000000000000105E-2</v>
      </c>
      <c r="C143">
        <f t="shared" si="16"/>
        <v>1.1000000000000107E-2</v>
      </c>
      <c r="D143">
        <f t="shared" si="17"/>
        <v>5.0803543183522239E-2</v>
      </c>
      <c r="E143">
        <f t="shared" si="18"/>
        <v>74.567753240337183</v>
      </c>
      <c r="F143">
        <f t="shared" si="19"/>
        <v>35.567753240337559</v>
      </c>
      <c r="G143">
        <f t="shared" si="20"/>
        <v>41.610006761464305</v>
      </c>
    </row>
    <row r="144" spans="1:7" x14ac:dyDescent="0.3">
      <c r="A144">
        <f t="shared" si="21"/>
        <v>4.2000000000000107E-2</v>
      </c>
      <c r="B144">
        <f t="shared" si="15"/>
        <v>7.2000000000000106E-2</v>
      </c>
      <c r="C144">
        <f t="shared" si="16"/>
        <v>1.2000000000000108E-2</v>
      </c>
      <c r="D144">
        <f t="shared" si="17"/>
        <v>5.1613951602255848E-2</v>
      </c>
      <c r="E144">
        <f t="shared" si="18"/>
        <v>70.770243019287776</v>
      </c>
      <c r="F144">
        <f t="shared" si="19"/>
        <v>35.020243019288095</v>
      </c>
      <c r="G144">
        <f t="shared" si="20"/>
        <v>40.978576352621417</v>
      </c>
    </row>
    <row r="145" spans="1:7" x14ac:dyDescent="0.3">
      <c r="A145">
        <f t="shared" si="21"/>
        <v>4.3000000000000108E-2</v>
      </c>
      <c r="B145">
        <f t="shared" si="15"/>
        <v>7.3000000000000106E-2</v>
      </c>
      <c r="C145">
        <f t="shared" si="16"/>
        <v>1.3000000000000109E-2</v>
      </c>
      <c r="D145">
        <f t="shared" si="17"/>
        <v>5.2430906915673405E-2</v>
      </c>
      <c r="E145">
        <f t="shared" si="18"/>
        <v>67.485792129970861</v>
      </c>
      <c r="F145">
        <f t="shared" si="19"/>
        <v>34.485792129971131</v>
      </c>
      <c r="G145">
        <f t="shared" si="20"/>
        <v>40.362504458738243</v>
      </c>
    </row>
    <row r="146" spans="1:7" x14ac:dyDescent="0.3">
      <c r="A146">
        <f t="shared" si="21"/>
        <v>4.4000000000000108E-2</v>
      </c>
      <c r="B146">
        <f t="shared" si="15"/>
        <v>7.4000000000000107E-2</v>
      </c>
      <c r="C146">
        <f t="shared" si="16"/>
        <v>1.400000000000011E-2</v>
      </c>
      <c r="D146">
        <f t="shared" si="17"/>
        <v>5.325410782277748E-2</v>
      </c>
      <c r="E146">
        <f t="shared" si="18"/>
        <v>64.60699567222963</v>
      </c>
      <c r="F146">
        <f t="shared" si="19"/>
        <v>33.964138529372732</v>
      </c>
      <c r="G146">
        <f t="shared" si="20"/>
        <v>39.761435826670017</v>
      </c>
    </row>
    <row r="147" spans="1:7" x14ac:dyDescent="0.3">
      <c r="A147">
        <f t="shared" si="21"/>
        <v>4.5000000000000109E-2</v>
      </c>
      <c r="B147">
        <f t="shared" si="15"/>
        <v>7.5000000000000108E-2</v>
      </c>
      <c r="C147">
        <f t="shared" si="16"/>
        <v>1.500000000000011E-2</v>
      </c>
      <c r="D147">
        <f t="shared" si="17"/>
        <v>5.4083269131959932E-2</v>
      </c>
      <c r="E147">
        <f t="shared" si="18"/>
        <v>62.055009811261193</v>
      </c>
      <c r="F147">
        <f t="shared" si="19"/>
        <v>33.455009811261405</v>
      </c>
      <c r="G147">
        <f t="shared" si="20"/>
        <v>39.17500981126139</v>
      </c>
    </row>
    <row r="148" spans="1:7" x14ac:dyDescent="0.3">
      <c r="A148">
        <f t="shared" si="21"/>
        <v>4.600000000000011E-2</v>
      </c>
      <c r="B148">
        <f t="shared" si="15"/>
        <v>7.6000000000000109E-2</v>
      </c>
      <c r="C148">
        <f t="shared" si="16"/>
        <v>1.6000000000000111E-2</v>
      </c>
      <c r="D148">
        <f t="shared" si="17"/>
        <v>5.4918120870984015E-2</v>
      </c>
      <c r="E148">
        <f t="shared" si="18"/>
        <v>59.770625869451138</v>
      </c>
      <c r="F148">
        <f t="shared" si="19"/>
        <v>32.958125869451322</v>
      </c>
      <c r="G148">
        <f t="shared" si="20"/>
        <v>38.602862711556575</v>
      </c>
    </row>
    <row r="149" spans="1:7" x14ac:dyDescent="0.3">
      <c r="A149">
        <f t="shared" si="21"/>
        <v>4.7000000000000111E-2</v>
      </c>
      <c r="B149">
        <f t="shared" si="15"/>
        <v>7.700000000000011E-2</v>
      </c>
      <c r="C149">
        <f t="shared" si="16"/>
        <v>1.7000000000000112E-2</v>
      </c>
      <c r="D149">
        <f t="shared" si="17"/>
        <v>5.5758407437802686E-2</v>
      </c>
      <c r="E149">
        <f t="shared" si="18"/>
        <v>57.708495335168649</v>
      </c>
      <c r="F149">
        <f t="shared" si="19"/>
        <v>32.473201217521762</v>
      </c>
      <c r="G149">
        <f t="shared" si="20"/>
        <v>38.044629788950324</v>
      </c>
    </row>
    <row r="150" spans="1:7" x14ac:dyDescent="0.3">
      <c r="A150">
        <f t="shared" si="21"/>
        <v>4.8000000000000112E-2</v>
      </c>
      <c r="B150">
        <f t="shared" si="15"/>
        <v>7.8000000000000111E-2</v>
      </c>
      <c r="C150">
        <f t="shared" si="16"/>
        <v>1.8000000000000113E-2</v>
      </c>
      <c r="D150">
        <f t="shared" si="17"/>
        <v>5.6603886792339714E-2</v>
      </c>
      <c r="E150">
        <f t="shared" si="18"/>
        <v>55.833280333492134</v>
      </c>
      <c r="F150">
        <f t="shared" si="19"/>
        <v>31.999947000158951</v>
      </c>
      <c r="G150">
        <f t="shared" si="20"/>
        <v>37.49994700015894</v>
      </c>
    </row>
    <row r="151" spans="1:7" x14ac:dyDescent="0.3">
      <c r="A151">
        <f t="shared" si="21"/>
        <v>4.9000000000000113E-2</v>
      </c>
      <c r="B151">
        <f t="shared" si="15"/>
        <v>7.9000000000000112E-2</v>
      </c>
      <c r="C151">
        <f t="shared" si="16"/>
        <v>1.9000000000000114E-2</v>
      </c>
      <c r="D151">
        <f t="shared" si="17"/>
        <v>5.7454329688892997E-2</v>
      </c>
      <c r="E151">
        <f t="shared" si="18"/>
        <v>54.117020097182802</v>
      </c>
      <c r="F151">
        <f t="shared" si="19"/>
        <v>31.538072728761883</v>
      </c>
      <c r="G151">
        <f t="shared" si="20"/>
        <v>36.968452475597317</v>
      </c>
    </row>
    <row r="152" spans="1:7" x14ac:dyDescent="0.3">
      <c r="A152">
        <f t="shared" si="21"/>
        <v>5.0000000000000114E-2</v>
      </c>
      <c r="B152">
        <f t="shared" si="15"/>
        <v>8.0000000000000113E-2</v>
      </c>
      <c r="C152">
        <f t="shared" si="16"/>
        <v>2.0000000000000115E-2</v>
      </c>
      <c r="D152">
        <f t="shared" si="17"/>
        <v>5.8309518948453105E-2</v>
      </c>
      <c r="E152">
        <f t="shared" si="18"/>
        <v>52.53728777137615</v>
      </c>
      <c r="F152">
        <f t="shared" si="19"/>
        <v>31.087287771376275</v>
      </c>
      <c r="G152">
        <f t="shared" si="20"/>
        <v>36.449787771376265</v>
      </c>
    </row>
    <row r="153" spans="1:7" x14ac:dyDescent="0.3">
      <c r="A153">
        <f t="shared" si="21"/>
        <v>5.1000000000000115E-2</v>
      </c>
      <c r="B153">
        <f t="shared" si="15"/>
        <v>8.1000000000000114E-2</v>
      </c>
      <c r="C153">
        <f t="shared" si="16"/>
        <v>2.1000000000000116E-2</v>
      </c>
      <c r="D153">
        <f t="shared" si="17"/>
        <v>5.9169248769948161E-2</v>
      </c>
      <c r="E153">
        <f t="shared" si="18"/>
        <v>51.075874053037253</v>
      </c>
      <c r="F153">
        <f t="shared" si="19"/>
        <v>30.647302624465937</v>
      </c>
      <c r="G153">
        <f t="shared" si="20"/>
        <v>35.943598920762227</v>
      </c>
    </row>
    <row r="154" spans="1:7" x14ac:dyDescent="0.3">
      <c r="A154">
        <f t="shared" si="21"/>
        <v>5.2000000000000116E-2</v>
      </c>
      <c r="B154">
        <f t="shared" si="15"/>
        <v>8.2000000000000114E-2</v>
      </c>
      <c r="C154">
        <f t="shared" si="16"/>
        <v>2.2000000000000117E-2</v>
      </c>
      <c r="D154">
        <f t="shared" si="17"/>
        <v>6.0033324079214634E-2</v>
      </c>
      <c r="E154">
        <f t="shared" si="18"/>
        <v>49.717829991551881</v>
      </c>
      <c r="F154">
        <f t="shared" si="19"/>
        <v>30.21782999155198</v>
      </c>
      <c r="G154">
        <f t="shared" si="20"/>
        <v>35.449537308625139</v>
      </c>
    </row>
    <row r="155" spans="1:7" x14ac:dyDescent="0.3">
      <c r="A155">
        <f t="shared" si="21"/>
        <v>5.3000000000000116E-2</v>
      </c>
      <c r="B155">
        <f t="shared" si="15"/>
        <v>8.3000000000000115E-2</v>
      </c>
      <c r="C155">
        <f t="shared" si="16"/>
        <v>2.3000000000000118E-2</v>
      </c>
      <c r="D155">
        <f t="shared" si="17"/>
        <v>6.0901559914340556E-2</v>
      </c>
      <c r="E155">
        <f t="shared" si="18"/>
        <v>48.450759604426999</v>
      </c>
      <c r="F155">
        <f t="shared" si="19"/>
        <v>29.798585691383614</v>
      </c>
      <c r="G155">
        <f t="shared" si="20"/>
        <v>34.967260390178787</v>
      </c>
    </row>
    <row r="156" spans="1:7" x14ac:dyDescent="0.3">
      <c r="A156">
        <f t="shared" si="21"/>
        <v>5.4000000000000117E-2</v>
      </c>
      <c r="B156">
        <f t="shared" si="15"/>
        <v>8.4000000000000116E-2</v>
      </c>
      <c r="C156">
        <f t="shared" si="16"/>
        <v>2.4000000000000118E-2</v>
      </c>
      <c r="D156">
        <f t="shared" si="17"/>
        <v>6.1773780845922104E-2</v>
      </c>
      <c r="E156">
        <f t="shared" si="18"/>
        <v>47.264289416074327</v>
      </c>
      <c r="F156">
        <f t="shared" si="19"/>
        <v>29.389289416074416</v>
      </c>
      <c r="G156">
        <f t="shared" si="20"/>
        <v>34.496432273217266</v>
      </c>
    </row>
    <row r="157" spans="1:7" x14ac:dyDescent="0.3">
      <c r="A157">
        <f t="shared" si="21"/>
        <v>5.5000000000000118E-2</v>
      </c>
      <c r="B157">
        <f t="shared" si="15"/>
        <v>8.5000000000000117E-2</v>
      </c>
      <c r="C157">
        <f t="shared" si="16"/>
        <v>2.5000000000000119E-2</v>
      </c>
      <c r="D157">
        <f t="shared" si="17"/>
        <v>6.2649820430708436E-2</v>
      </c>
      <c r="E157">
        <f t="shared" si="18"/>
        <v>46.14966535755795</v>
      </c>
      <c r="F157">
        <f t="shared" si="19"/>
        <v>28.989665357558032</v>
      </c>
      <c r="G157">
        <f t="shared" si="20"/>
        <v>34.036724181087436</v>
      </c>
    </row>
    <row r="158" spans="1:7" x14ac:dyDescent="0.3">
      <c r="A158">
        <f t="shared" si="21"/>
        <v>5.6000000000000119E-2</v>
      </c>
      <c r="B158">
        <f t="shared" si="15"/>
        <v>8.6000000000000118E-2</v>
      </c>
      <c r="C158">
        <f t="shared" si="16"/>
        <v>2.600000000000012E-2</v>
      </c>
      <c r="D158">
        <f t="shared" si="17"/>
        <v>6.3529520697074474E-2</v>
      </c>
      <c r="E158">
        <f t="shared" si="18"/>
        <v>45.09944271879408</v>
      </c>
      <c r="F158">
        <f t="shared" si="19"/>
        <v>28.599442718794155</v>
      </c>
      <c r="G158">
        <f t="shared" si="20"/>
        <v>33.587814811817402</v>
      </c>
    </row>
    <row r="159" spans="1:7" x14ac:dyDescent="0.3">
      <c r="A159">
        <f t="shared" si="21"/>
        <v>5.700000000000012E-2</v>
      </c>
      <c r="B159">
        <f t="shared" si="15"/>
        <v>8.7000000000000119E-2</v>
      </c>
      <c r="C159">
        <f t="shared" si="16"/>
        <v>2.7000000000000121E-2</v>
      </c>
      <c r="D159">
        <f t="shared" si="17"/>
        <v>6.4412731660751774E-2</v>
      </c>
      <c r="E159">
        <f t="shared" si="18"/>
        <v>44.107245013278508</v>
      </c>
      <c r="F159">
        <f t="shared" si="19"/>
        <v>28.218356124389693</v>
      </c>
      <c r="G159">
        <f t="shared" si="20"/>
        <v>33.149390607148305</v>
      </c>
    </row>
    <row r="160" spans="1:7" x14ac:dyDescent="0.3">
      <c r="A160">
        <f t="shared" si="21"/>
        <v>5.8000000000000121E-2</v>
      </c>
      <c r="B160">
        <f t="shared" si="15"/>
        <v>8.800000000000012E-2</v>
      </c>
      <c r="C160">
        <f t="shared" si="16"/>
        <v>2.8000000000000122E-2</v>
      </c>
      <c r="D160">
        <f t="shared" si="17"/>
        <v>6.5299310869258137E-2</v>
      </c>
      <c r="E160">
        <f t="shared" si="18"/>
        <v>43.16757451511679</v>
      </c>
      <c r="F160">
        <f t="shared" si="19"/>
        <v>27.846145943688288</v>
      </c>
      <c r="G160">
        <f t="shared" si="20"/>
        <v>32.721145943688285</v>
      </c>
    </row>
    <row r="161" spans="1:7" x14ac:dyDescent="0.3">
      <c r="A161">
        <f t="shared" si="21"/>
        <v>5.9000000000000122E-2</v>
      </c>
      <c r="B161">
        <f t="shared" si="15"/>
        <v>8.9000000000000121E-2</v>
      </c>
      <c r="C161">
        <f t="shared" si="16"/>
        <v>2.9000000000000123E-2</v>
      </c>
      <c r="D161">
        <f t="shared" si="17"/>
        <v>6.6189122973491762E-2</v>
      </c>
      <c r="E161">
        <f t="shared" si="18"/>
        <v>42.275661986193924</v>
      </c>
      <c r="F161">
        <f t="shared" si="19"/>
        <v>27.482558537918123</v>
      </c>
      <c r="G161">
        <f t="shared" si="20"/>
        <v>32.302783257019243</v>
      </c>
    </row>
    <row r="162" spans="1:7" x14ac:dyDescent="0.3">
      <c r="A162">
        <f t="shared" si="21"/>
        <v>6.0000000000000123E-2</v>
      </c>
      <c r="B162">
        <f t="shared" si="15"/>
        <v>9.0000000000000122E-2</v>
      </c>
      <c r="C162">
        <f t="shared" si="16"/>
        <v>3.0000000000000124E-2</v>
      </c>
      <c r="D162">
        <f t="shared" si="17"/>
        <v>6.7082039324993792E-2</v>
      </c>
      <c r="E162">
        <f t="shared" si="18"/>
        <v>41.427346441664461</v>
      </c>
      <c r="F162">
        <f t="shared" si="19"/>
        <v>27.127346441664521</v>
      </c>
      <c r="G162">
        <f t="shared" si="20"/>
        <v>31.89401310833118</v>
      </c>
    </row>
    <row r="163" spans="1:7" x14ac:dyDescent="0.3">
      <c r="A163">
        <f t="shared" si="21"/>
        <v>6.1000000000000124E-2</v>
      </c>
      <c r="B163">
        <f t="shared" si="15"/>
        <v>9.1000000000000122E-2</v>
      </c>
      <c r="C163">
        <f t="shared" si="16"/>
        <v>3.1000000000000125E-2</v>
      </c>
      <c r="D163">
        <f t="shared" si="17"/>
        <v>6.7977937597429469E-2</v>
      </c>
      <c r="E163">
        <f t="shared" si="18"/>
        <v>40.618978165161806</v>
      </c>
      <c r="F163">
        <f t="shared" si="19"/>
        <v>26.780268487742507</v>
      </c>
      <c r="G163">
        <f t="shared" si="20"/>
        <v>31.494554202028212</v>
      </c>
    </row>
    <row r="164" spans="1:7" x14ac:dyDescent="0.3">
      <c r="A164">
        <f t="shared" si="21"/>
        <v>6.2000000000000124E-2</v>
      </c>
      <c r="B164">
        <f t="shared" si="15"/>
        <v>9.2000000000000123E-2</v>
      </c>
      <c r="C164">
        <f t="shared" si="16"/>
        <v>3.2000000000000126E-2</v>
      </c>
      <c r="D164">
        <f t="shared" si="17"/>
        <v>6.8876701430890364E-2</v>
      </c>
      <c r="E164">
        <f t="shared" si="18"/>
        <v>39.847339883474817</v>
      </c>
      <c r="F164">
        <f t="shared" si="19"/>
        <v>26.441089883474866</v>
      </c>
      <c r="G164">
        <f t="shared" si="20"/>
        <v>31.104133361735727</v>
      </c>
    </row>
    <row r="165" spans="1:7" x14ac:dyDescent="0.3">
      <c r="A165">
        <f t="shared" si="21"/>
        <v>6.3000000000000125E-2</v>
      </c>
      <c r="B165">
        <f t="shared" si="15"/>
        <v>9.3000000000000124E-2</v>
      </c>
      <c r="C165">
        <f t="shared" si="16"/>
        <v>3.3000000000000126E-2</v>
      </c>
      <c r="D165">
        <f t="shared" si="17"/>
        <v>6.9778220097678159E-2</v>
      </c>
      <c r="E165">
        <f t="shared" si="18"/>
        <v>39.109582245423752</v>
      </c>
      <c r="F165">
        <f t="shared" si="19"/>
        <v>26.109582245423798</v>
      </c>
      <c r="G165">
        <f t="shared" si="20"/>
        <v>30.722485471230243</v>
      </c>
    </row>
    <row r="166" spans="1:7" x14ac:dyDescent="0.3">
      <c r="A166">
        <f t="shared" si="21"/>
        <v>6.4000000000000126E-2</v>
      </c>
      <c r="B166">
        <f t="shared" si="15"/>
        <v>9.4000000000000125E-2</v>
      </c>
      <c r="C166">
        <f t="shared" si="16"/>
        <v>3.4000000000000127E-2</v>
      </c>
      <c r="D166">
        <f t="shared" si="17"/>
        <v>7.0682388188289286E-2</v>
      </c>
      <c r="E166">
        <f t="shared" si="18"/>
        <v>38.403170657593463</v>
      </c>
      <c r="F166">
        <f t="shared" si="19"/>
        <v>25.785523598769977</v>
      </c>
      <c r="G166">
        <f t="shared" si="20"/>
        <v>30.349353386004012</v>
      </c>
    </row>
    <row r="167" spans="1:7" x14ac:dyDescent="0.3">
      <c r="A167">
        <f t="shared" si="21"/>
        <v>6.5000000000000127E-2</v>
      </c>
      <c r="B167">
        <f t="shared" si="15"/>
        <v>9.5000000000000126E-2</v>
      </c>
      <c r="C167">
        <f t="shared" si="16"/>
        <v>3.5000000000000128E-2</v>
      </c>
      <c r="D167">
        <f t="shared" si="17"/>
        <v>7.1589105316381879E-2</v>
      </c>
      <c r="E167">
        <f t="shared" si="18"/>
        <v>37.725841203914328</v>
      </c>
      <c r="F167">
        <f t="shared" si="19"/>
        <v>25.468698346771518</v>
      </c>
      <c r="G167">
        <f t="shared" si="20"/>
        <v>29.984487820455719</v>
      </c>
    </row>
    <row r="168" spans="1:7" x14ac:dyDescent="0.3">
      <c r="A168">
        <f t="shared" si="21"/>
        <v>6.6000000000000128E-2</v>
      </c>
      <c r="B168">
        <f t="shared" si="15"/>
        <v>9.6000000000000127E-2</v>
      </c>
      <c r="C168">
        <f t="shared" si="16"/>
        <v>3.6000000000000129E-2</v>
      </c>
      <c r="D168">
        <f t="shared" si="17"/>
        <v>7.2498275841567553E-2</v>
      </c>
      <c r="E168">
        <f t="shared" si="18"/>
        <v>37.075563881725778</v>
      </c>
      <c r="F168">
        <f t="shared" si="19"/>
        <v>25.158897215059156</v>
      </c>
      <c r="G168">
        <f t="shared" si="20"/>
        <v>29.627647215059149</v>
      </c>
    </row>
    <row r="169" spans="1:7" x14ac:dyDescent="0.3">
      <c r="A169">
        <f t="shared" si="21"/>
        <v>6.7000000000000129E-2</v>
      </c>
      <c r="B169">
        <f t="shared" si="15"/>
        <v>9.7000000000000128E-2</v>
      </c>
      <c r="C169">
        <f t="shared" si="16"/>
        <v>3.700000000000013E-2</v>
      </c>
      <c r="D169">
        <f t="shared" si="17"/>
        <v>7.340980860893194E-2</v>
      </c>
      <c r="E169">
        <f t="shared" si="18"/>
        <v>36.450511769518577</v>
      </c>
      <c r="F169">
        <f t="shared" si="19"/>
        <v>24.855917174924024</v>
      </c>
      <c r="G169">
        <f t="shared" si="20"/>
        <v>29.278597587295149</v>
      </c>
    </row>
    <row r="170" spans="1:7" x14ac:dyDescent="0.3">
      <c r="A170">
        <f t="shared" si="21"/>
        <v>6.800000000000013E-2</v>
      </c>
      <c r="B170">
        <f t="shared" si="15"/>
        <v>9.8000000000000129E-2</v>
      </c>
      <c r="C170">
        <f t="shared" si="16"/>
        <v>3.8000000000000131E-2</v>
      </c>
      <c r="D170">
        <f t="shared" si="17"/>
        <v>7.4323616704248308E-2</v>
      </c>
      <c r="E170">
        <f t="shared" si="18"/>
        <v>35.849035033433289</v>
      </c>
      <c r="F170">
        <f t="shared" si="19"/>
        <v>24.559561349222804</v>
      </c>
      <c r="G170">
        <f t="shared" si="20"/>
        <v>28.93711236963096</v>
      </c>
    </row>
    <row r="171" spans="1:7" x14ac:dyDescent="0.3">
      <c r="A171">
        <f t="shared" si="21"/>
        <v>6.9000000000000131E-2</v>
      </c>
      <c r="B171">
        <f t="shared" si="15"/>
        <v>9.900000000000013E-2</v>
      </c>
      <c r="C171">
        <f t="shared" si="16"/>
        <v>3.9000000000000132E-2</v>
      </c>
      <c r="D171">
        <f t="shared" si="17"/>
        <v>7.5239617223906832E-2</v>
      </c>
      <c r="E171">
        <f t="shared" si="18"/>
        <v>35.269638904055761</v>
      </c>
      <c r="F171">
        <f t="shared" si="19"/>
        <v>24.269638904055796</v>
      </c>
      <c r="G171">
        <f t="shared" si="20"/>
        <v>28.602972237389121</v>
      </c>
    </row>
    <row r="172" spans="1:7" x14ac:dyDescent="0.3">
      <c r="A172">
        <f t="shared" si="21"/>
        <v>7.0000000000000132E-2</v>
      </c>
      <c r="B172">
        <f t="shared" si="15"/>
        <v>0.10000000000000013</v>
      </c>
      <c r="C172">
        <f t="shared" si="16"/>
        <v>4.0000000000000133E-2</v>
      </c>
      <c r="D172">
        <f t="shared" si="17"/>
        <v>7.6157731058639197E-2</v>
      </c>
      <c r="E172">
        <f t="shared" si="18"/>
        <v>34.710964928958312</v>
      </c>
      <c r="F172">
        <f t="shared" si="19"/>
        <v>23.985964928958349</v>
      </c>
      <c r="G172">
        <f t="shared" si="20"/>
        <v>28.275964928958341</v>
      </c>
    </row>
    <row r="173" spans="1:7" x14ac:dyDescent="0.3">
      <c r="A173">
        <f t="shared" si="21"/>
        <v>7.1000000000000132E-2</v>
      </c>
      <c r="B173">
        <f t="shared" si="15"/>
        <v>0.10100000000000013</v>
      </c>
      <c r="C173">
        <f t="shared" si="16"/>
        <v>4.1000000000000134E-2</v>
      </c>
      <c r="D173">
        <f t="shared" si="17"/>
        <v>7.7077882690172655E-2</v>
      </c>
      <c r="E173">
        <f t="shared" si="18"/>
        <v>34.171774942127129</v>
      </c>
      <c r="F173">
        <f t="shared" si="19"/>
        <v>23.708360307980819</v>
      </c>
      <c r="G173">
        <f t="shared" si="20"/>
        <v>27.955885060456062</v>
      </c>
    </row>
    <row r="174" spans="1:7" x14ac:dyDescent="0.3">
      <c r="A174">
        <f t="shared" si="21"/>
        <v>7.2000000000000133E-2</v>
      </c>
      <c r="B174">
        <f t="shared" si="15"/>
        <v>0.10200000000000013</v>
      </c>
      <c r="C174">
        <f t="shared" si="16"/>
        <v>4.2000000000000134E-2</v>
      </c>
      <c r="D174">
        <f t="shared" si="17"/>
        <v>7.8000000000000125E-2</v>
      </c>
      <c r="E174">
        <f t="shared" si="18"/>
        <v>33.650937297996052</v>
      </c>
      <c r="F174">
        <f t="shared" si="19"/>
        <v>23.436651583710372</v>
      </c>
      <c r="G174">
        <f t="shared" si="20"/>
        <v>27.642533936651542</v>
      </c>
    </row>
    <row r="175" spans="1:7" x14ac:dyDescent="0.3">
      <c r="A175">
        <f t="shared" si="21"/>
        <v>7.3000000000000134E-2</v>
      </c>
      <c r="B175">
        <f t="shared" si="15"/>
        <v>0.10300000000000013</v>
      </c>
      <c r="C175">
        <f t="shared" si="16"/>
        <v>4.3000000000000135E-2</v>
      </c>
      <c r="D175">
        <f t="shared" si="17"/>
        <v>7.8924014089502698E-2</v>
      </c>
      <c r="E175">
        <f t="shared" si="18"/>
        <v>33.14741500205136</v>
      </c>
      <c r="F175">
        <f t="shared" si="19"/>
        <v>23.170670816004879</v>
      </c>
      <c r="G175">
        <f t="shared" si="20"/>
        <v>27.335719359694195</v>
      </c>
    </row>
    <row r="176" spans="1:7" x14ac:dyDescent="0.3">
      <c r="A176">
        <f t="shared" si="21"/>
        <v>7.4000000000000135E-2</v>
      </c>
      <c r="B176">
        <f t="shared" si="15"/>
        <v>0.10400000000000013</v>
      </c>
      <c r="C176">
        <f t="shared" si="16"/>
        <v>4.4000000000000136E-2</v>
      </c>
      <c r="D176">
        <f t="shared" si="17"/>
        <v>7.9849859110708646E-2</v>
      </c>
      <c r="E176">
        <f t="shared" si="18"/>
        <v>32.660255436960846</v>
      </c>
      <c r="F176">
        <f t="shared" si="19"/>
        <v>22.910255436960874</v>
      </c>
      <c r="G176">
        <f t="shared" si="20"/>
        <v>27.035255436960867</v>
      </c>
    </row>
    <row r="177" spans="1:7" x14ac:dyDescent="0.3">
      <c r="A177">
        <f t="shared" si="21"/>
        <v>7.5000000000000136E-2</v>
      </c>
      <c r="B177">
        <f t="shared" si="15"/>
        <v>0.10500000000000013</v>
      </c>
      <c r="C177">
        <f t="shared" si="16"/>
        <v>4.5000000000000137E-2</v>
      </c>
      <c r="D177">
        <f t="shared" si="17"/>
        <v>8.0777472107017689E-2</v>
      </c>
      <c r="E177">
        <f t="shared" si="18"/>
        <v>32.188581436752742</v>
      </c>
      <c r="F177">
        <f t="shared" si="19"/>
        <v>22.655248103419439</v>
      </c>
      <c r="G177">
        <f t="shared" si="20"/>
        <v>26.740962389133717</v>
      </c>
    </row>
    <row r="178" spans="1:7" x14ac:dyDescent="0.3">
      <c r="A178">
        <f t="shared" si="21"/>
        <v>7.6000000000000137E-2</v>
      </c>
      <c r="B178">
        <f t="shared" si="15"/>
        <v>0.10600000000000014</v>
      </c>
      <c r="C178">
        <f t="shared" si="16"/>
        <v>4.6000000000000138E-2</v>
      </c>
      <c r="D178">
        <f t="shared" si="17"/>
        <v>8.1706792863262115E-2</v>
      </c>
      <c r="E178">
        <f t="shared" si="18"/>
        <v>31.73158350464486</v>
      </c>
      <c r="F178">
        <f t="shared" si="19"/>
        <v>22.405496548123146</v>
      </c>
      <c r="G178">
        <f t="shared" si="20"/>
        <v>26.452666359443896</v>
      </c>
    </row>
    <row r="179" spans="1:7" x14ac:dyDescent="0.3">
      <c r="A179">
        <f t="shared" si="21"/>
        <v>7.7000000000000138E-2</v>
      </c>
      <c r="B179">
        <f t="shared" si="15"/>
        <v>0.10700000000000014</v>
      </c>
      <c r="C179">
        <f t="shared" si="16"/>
        <v>4.7000000000000139E-2</v>
      </c>
      <c r="D179">
        <f t="shared" si="17"/>
        <v>8.2637763764516411E-2</v>
      </c>
      <c r="E179">
        <f t="shared" si="18"/>
        <v>31.288513004938221</v>
      </c>
      <c r="F179">
        <f t="shared" si="19"/>
        <v>22.160853430470162</v>
      </c>
      <c r="G179">
        <f t="shared" si="20"/>
        <v>26.170199224862678</v>
      </c>
    </row>
    <row r="180" spans="1:7" x14ac:dyDescent="0.3">
      <c r="A180">
        <f t="shared" si="21"/>
        <v>7.8000000000000139E-2</v>
      </c>
      <c r="B180">
        <f t="shared" si="15"/>
        <v>0.10800000000000014</v>
      </c>
      <c r="C180">
        <f t="shared" si="16"/>
        <v>4.800000000000014E-2</v>
      </c>
      <c r="D180">
        <f t="shared" si="17"/>
        <v>8.3570329663104848E-2</v>
      </c>
      <c r="E180">
        <f t="shared" si="18"/>
        <v>30.858676187665615</v>
      </c>
      <c r="F180">
        <f t="shared" si="19"/>
        <v>21.921176187665644</v>
      </c>
      <c r="G180">
        <f t="shared" si="20"/>
        <v>25.893398409887858</v>
      </c>
    </row>
    <row r="181" spans="1:7" x14ac:dyDescent="0.3">
      <c r="A181">
        <f t="shared" si="21"/>
        <v>7.900000000000014E-2</v>
      </c>
      <c r="B181">
        <f t="shared" si="15"/>
        <v>0.10900000000000014</v>
      </c>
      <c r="C181">
        <f t="shared" si="16"/>
        <v>4.9000000000000141E-2</v>
      </c>
      <c r="D181">
        <f t="shared" si="17"/>
        <v>8.4504437753292111E-2</v>
      </c>
      <c r="E181">
        <f t="shared" si="18"/>
        <v>30.441428927759663</v>
      </c>
      <c r="F181">
        <f t="shared" si="19"/>
        <v>21.686326886943363</v>
      </c>
      <c r="G181">
        <f t="shared" si="20"/>
        <v>25.622106703457117</v>
      </c>
    </row>
    <row r="182" spans="1:7" x14ac:dyDescent="0.3">
      <c r="A182">
        <f t="shared" si="21"/>
        <v>8.000000000000014E-2</v>
      </c>
      <c r="B182">
        <f t="shared" si="15"/>
        <v>0.11000000000000014</v>
      </c>
      <c r="C182">
        <f t="shared" si="16"/>
        <v>5.0000000000000142E-2</v>
      </c>
      <c r="D182">
        <f t="shared" si="17"/>
        <v>8.5440037453175438E-2</v>
      </c>
      <c r="E182">
        <f t="shared" si="18"/>
        <v>30.036172079419529</v>
      </c>
      <c r="F182">
        <f t="shared" si="19"/>
        <v>21.456172079419552</v>
      </c>
      <c r="G182">
        <f t="shared" si="20"/>
        <v>25.356172079419547</v>
      </c>
    </row>
    <row r="183" spans="1:7" x14ac:dyDescent="0.3">
      <c r="A183">
        <f t="shared" si="21"/>
        <v>8.1000000000000141E-2</v>
      </c>
      <c r="B183">
        <f t="shared" si="15"/>
        <v>0.11100000000000014</v>
      </c>
      <c r="C183">
        <f t="shared" si="16"/>
        <v>5.1000000000000142E-2</v>
      </c>
      <c r="D183">
        <f t="shared" si="17"/>
        <v>8.637708029332794E-2</v>
      </c>
      <c r="E183">
        <f t="shared" si="18"/>
        <v>29.642347361926863</v>
      </c>
      <c r="F183">
        <f t="shared" si="19"/>
        <v>21.230582656044533</v>
      </c>
      <c r="G183">
        <f t="shared" si="20"/>
        <v>25.095447520909392</v>
      </c>
    </row>
    <row r="184" spans="1:7" x14ac:dyDescent="0.3">
      <c r="A184">
        <f t="shared" si="21"/>
        <v>8.2000000000000142E-2</v>
      </c>
      <c r="B184">
        <f t="shared" si="15"/>
        <v>0.11200000000000014</v>
      </c>
      <c r="C184">
        <f t="shared" si="16"/>
        <v>5.2000000000000143E-2</v>
      </c>
      <c r="D184">
        <f t="shared" si="17"/>
        <v>8.7315519811772421E-2</v>
      </c>
      <c r="E184">
        <f t="shared" si="18"/>
        <v>29.259433706033697</v>
      </c>
      <c r="F184">
        <f t="shared" si="19"/>
        <v>21.009433706033718</v>
      </c>
      <c r="G184">
        <f t="shared" si="20"/>
        <v>24.839790848890853</v>
      </c>
    </row>
    <row r="185" spans="1:7" x14ac:dyDescent="0.3">
      <c r="A185">
        <f t="shared" si="21"/>
        <v>8.3000000000000143E-2</v>
      </c>
      <c r="B185">
        <f t="shared" si="15"/>
        <v>0.11300000000000014</v>
      </c>
      <c r="C185">
        <f t="shared" si="16"/>
        <v>5.3000000000000144E-2</v>
      </c>
      <c r="D185">
        <f t="shared" si="17"/>
        <v>8.8255311454892182E-2</v>
      </c>
      <c r="E185">
        <f t="shared" si="18"/>
        <v>28.886944000728782</v>
      </c>
      <c r="F185">
        <f t="shared" si="19"/>
        <v>20.792604378087294</v>
      </c>
      <c r="G185">
        <f t="shared" si="20"/>
        <v>24.589064555078437</v>
      </c>
    </row>
    <row r="186" spans="1:7" x14ac:dyDescent="0.3">
      <c r="A186">
        <f t="shared" si="21"/>
        <v>8.4000000000000144E-2</v>
      </c>
      <c r="B186">
        <f t="shared" si="15"/>
        <v>0.11400000000000014</v>
      </c>
      <c r="C186">
        <f t="shared" si="16"/>
        <v>5.4000000000000145E-2</v>
      </c>
      <c r="D186">
        <f t="shared" si="17"/>
        <v>8.9196412483911164E-2</v>
      </c>
      <c r="E186">
        <f t="shared" si="18"/>
        <v>28.524422189089044</v>
      </c>
      <c r="F186">
        <f t="shared" si="19"/>
        <v>20.579977744644623</v>
      </c>
      <c r="G186">
        <f t="shared" si="20"/>
        <v>24.343135639381462</v>
      </c>
    </row>
    <row r="187" spans="1:7" x14ac:dyDescent="0.3">
      <c r="A187">
        <f t="shared" si="21"/>
        <v>8.5000000000000145E-2</v>
      </c>
      <c r="B187">
        <f t="shared" si="15"/>
        <v>0.11500000000000014</v>
      </c>
      <c r="C187">
        <f t="shared" si="16"/>
        <v>5.5000000000000146E-2</v>
      </c>
      <c r="D187">
        <f t="shared" si="17"/>
        <v>9.0138781886599864E-2</v>
      </c>
      <c r="E187">
        <f t="shared" si="18"/>
        <v>28.17144066936552</v>
      </c>
      <c r="F187">
        <f t="shared" si="19"/>
        <v>20.371440669365541</v>
      </c>
      <c r="G187">
        <f t="shared" si="20"/>
        <v>24.10187545197423</v>
      </c>
    </row>
    <row r="188" spans="1:7" x14ac:dyDescent="0.3">
      <c r="A188">
        <f t="shared" si="21"/>
        <v>8.6000000000000146E-2</v>
      </c>
      <c r="B188">
        <f t="shared" si="15"/>
        <v>0.11600000000000014</v>
      </c>
      <c r="C188">
        <f t="shared" si="16"/>
        <v>5.6000000000000147E-2</v>
      </c>
      <c r="D188">
        <f t="shared" si="17"/>
        <v>9.108238029388574E-2</v>
      </c>
      <c r="E188">
        <f t="shared" si="18"/>
        <v>27.827597963697905</v>
      </c>
      <c r="F188">
        <f t="shared" si="19"/>
        <v>20.166883677983641</v>
      </c>
      <c r="G188">
        <f t="shared" si="20"/>
        <v>23.865159540052602</v>
      </c>
    </row>
    <row r="189" spans="1:7" x14ac:dyDescent="0.3">
      <c r="A189">
        <f t="shared" si="21"/>
        <v>8.7000000000000147E-2</v>
      </c>
      <c r="B189">
        <f t="shared" si="15"/>
        <v>0.11700000000000015</v>
      </c>
      <c r="C189">
        <f t="shared" si="16"/>
        <v>5.7000000000000148E-2</v>
      </c>
      <c r="D189">
        <f t="shared" si="17"/>
        <v>9.2027169901067934E-2</v>
      </c>
      <c r="E189">
        <f t="shared" si="18"/>
        <v>27.492516622110511</v>
      </c>
      <c r="F189">
        <f t="shared" si="19"/>
        <v>19.966200832636847</v>
      </c>
      <c r="G189">
        <f t="shared" si="20"/>
        <v>23.632867499303508</v>
      </c>
    </row>
    <row r="190" spans="1:7" x14ac:dyDescent="0.3">
      <c r="A190">
        <f t="shared" si="21"/>
        <v>8.8000000000000148E-2</v>
      </c>
      <c r="B190">
        <f t="shared" si="15"/>
        <v>0.11800000000000015</v>
      </c>
      <c r="C190">
        <f t="shared" si="16"/>
        <v>5.8000000000000149E-2</v>
      </c>
      <c r="D190">
        <f t="shared" si="17"/>
        <v>9.2973114393355816E-2</v>
      </c>
      <c r="E190">
        <f t="shared" si="18"/>
        <v>27.165841333883797</v>
      </c>
      <c r="F190">
        <f t="shared" si="19"/>
        <v>19.769289609745886</v>
      </c>
      <c r="G190">
        <f t="shared" si="20"/>
        <v>23.404882830084862</v>
      </c>
    </row>
    <row r="191" spans="1:7" x14ac:dyDescent="0.3">
      <c r="A191">
        <f t="shared" si="21"/>
        <v>8.9000000000000148E-2</v>
      </c>
      <c r="B191">
        <f t="shared" si="15"/>
        <v>0.11900000000000015</v>
      </c>
      <c r="C191">
        <f t="shared" si="16"/>
        <v>5.900000000000015E-2</v>
      </c>
      <c r="D191">
        <f t="shared" si="17"/>
        <v>9.3920178875468649E-2</v>
      </c>
      <c r="E191">
        <f t="shared" si="18"/>
        <v>26.84723722216016</v>
      </c>
      <c r="F191">
        <f t="shared" si="19"/>
        <v>19.576050781482213</v>
      </c>
      <c r="G191">
        <f t="shared" si="20"/>
        <v>23.18109279828893</v>
      </c>
    </row>
    <row r="192" spans="1:7" x14ac:dyDescent="0.3">
      <c r="A192">
        <f t="shared" si="21"/>
        <v>9.0000000000000149E-2</v>
      </c>
      <c r="B192">
        <f t="shared" si="15"/>
        <v>0.12000000000000015</v>
      </c>
      <c r="C192">
        <f t="shared" si="16"/>
        <v>6.000000000000015E-2</v>
      </c>
      <c r="D192">
        <f t="shared" si="17"/>
        <v>9.4868329805051527E-2</v>
      </c>
      <c r="E192">
        <f t="shared" si="18"/>
        <v>26.536388300841846</v>
      </c>
      <c r="F192">
        <f t="shared" si="19"/>
        <v>19.386388300841865</v>
      </c>
      <c r="G192">
        <f t="shared" si="20"/>
        <v>22.961388300841861</v>
      </c>
    </row>
    <row r="193" spans="1:7" x14ac:dyDescent="0.3">
      <c r="A193">
        <f t="shared" si="21"/>
        <v>9.100000000000015E-2</v>
      </c>
      <c r="B193">
        <f t="shared" si="15"/>
        <v>0.12100000000000015</v>
      </c>
      <c r="C193">
        <f t="shared" si="16"/>
        <v>6.1000000000000151E-2</v>
      </c>
      <c r="D193">
        <f t="shared" si="17"/>
        <v>9.5817534929677817E-2</v>
      </c>
      <c r="E193">
        <f t="shared" si="18"/>
        <v>26.232996075566589</v>
      </c>
      <c r="F193">
        <f t="shared" si="19"/>
        <v>19.200209190320706</v>
      </c>
      <c r="G193">
        <f t="shared" si="20"/>
        <v>22.745663735775246</v>
      </c>
    </row>
    <row r="194" spans="1:7" x14ac:dyDescent="0.3">
      <c r="A194">
        <f t="shared" si="21"/>
        <v>9.2000000000000151E-2</v>
      </c>
      <c r="B194">
        <f t="shared" si="15"/>
        <v>0.12200000000000015</v>
      </c>
      <c r="C194">
        <f t="shared" si="16"/>
        <v>6.2000000000000152E-2</v>
      </c>
      <c r="D194">
        <f t="shared" si="17"/>
        <v>9.6767763227223691E-2</v>
      </c>
      <c r="E194">
        <f t="shared" si="18"/>
        <v>25.936778272878435</v>
      </c>
      <c r="F194">
        <f t="shared" si="19"/>
        <v>19.017423434168776</v>
      </c>
      <c r="G194">
        <f t="shared" si="20"/>
        <v>22.533816876791722</v>
      </c>
    </row>
    <row r="195" spans="1:7" x14ac:dyDescent="0.3">
      <c r="A195">
        <f t="shared" si="21"/>
        <v>9.3000000000000152E-2</v>
      </c>
      <c r="B195">
        <f t="shared" ref="B195:B202" si="22">ABS(A195-(-$L$1))</f>
        <v>0.12300000000000015</v>
      </c>
      <c r="C195">
        <f t="shared" ref="C195:C202" si="23">ABS(A195-$L$1)</f>
        <v>6.3000000000000153E-2</v>
      </c>
      <c r="D195">
        <f t="shared" ref="D195:D202" si="24">SQRT(A195^2+$L$1^2)</f>
        <v>9.7718984849414131E-2</v>
      </c>
      <c r="E195">
        <f t="shared" ref="E195:E202" si="25">($L$14+$M$14)*2/D195+$N$14/B195+$N$14/C195</f>
        <v>25.647467683710463</v>
      </c>
      <c r="F195">
        <f t="shared" ref="F195:F202" si="26">($L$14+$M$14)*2/$D195+$N$14/$B195</f>
        <v>18.837943874186671</v>
      </c>
      <c r="G195">
        <f t="shared" ref="G195:G202" si="27">($L$14+$M$14)*2/$D195+$P$14/$B195</f>
        <v>22.325748752235448</v>
      </c>
    </row>
    <row r="196" spans="1:7" x14ac:dyDescent="0.3">
      <c r="A196">
        <f t="shared" ref="A196:A201" si="28">A195+0.001</f>
        <v>9.4000000000000153E-2</v>
      </c>
      <c r="B196">
        <f t="shared" si="22"/>
        <v>0.12400000000000015</v>
      </c>
      <c r="C196">
        <f t="shared" si="23"/>
        <v>6.4000000000000154E-2</v>
      </c>
      <c r="D196">
        <f t="shared" si="24"/>
        <v>9.8671171068352229E-2</v>
      </c>
      <c r="E196">
        <f t="shared" si="25"/>
        <v>25.364811109014624</v>
      </c>
      <c r="F196">
        <f t="shared" si="26"/>
        <v>18.661686109014642</v>
      </c>
      <c r="G196">
        <f t="shared" si="27"/>
        <v>22.121363528369475</v>
      </c>
    </row>
    <row r="197" spans="1:7" x14ac:dyDescent="0.3">
      <c r="A197">
        <f t="shared" si="28"/>
        <v>9.5000000000000154E-2</v>
      </c>
      <c r="B197">
        <f t="shared" si="22"/>
        <v>0.12500000000000017</v>
      </c>
      <c r="C197">
        <f t="shared" si="23"/>
        <v>6.5000000000000155E-2</v>
      </c>
      <c r="D197">
        <f t="shared" si="24"/>
        <v>9.9624294225856516E-2</v>
      </c>
      <c r="E197">
        <f t="shared" si="25"/>
        <v>25.088568396854825</v>
      </c>
      <c r="F197">
        <f t="shared" si="26"/>
        <v>18.488568396854841</v>
      </c>
      <c r="G197">
        <f t="shared" si="27"/>
        <v>21.920568396854836</v>
      </c>
    </row>
    <row r="198" spans="1:7" x14ac:dyDescent="0.3">
      <c r="A198">
        <f t="shared" si="28"/>
        <v>9.6000000000000155E-2</v>
      </c>
      <c r="B198">
        <f t="shared" si="22"/>
        <v>0.12600000000000017</v>
      </c>
      <c r="C198">
        <f t="shared" si="23"/>
        <v>6.6000000000000156E-2</v>
      </c>
      <c r="D198">
        <f t="shared" si="24"/>
        <v>0.10057832768544141</v>
      </c>
      <c r="E198">
        <f t="shared" si="25"/>
        <v>24.818511561559205</v>
      </c>
      <c r="F198">
        <f t="shared" si="26"/>
        <v>18.31851156155922</v>
      </c>
      <c r="G198">
        <f t="shared" si="27"/>
        <v>21.723273466321118</v>
      </c>
    </row>
    <row r="199" spans="1:7" x14ac:dyDescent="0.3">
      <c r="A199">
        <f t="shared" si="28"/>
        <v>9.7000000000000156E-2</v>
      </c>
      <c r="B199">
        <f t="shared" si="22"/>
        <v>0.12700000000000017</v>
      </c>
      <c r="C199">
        <f t="shared" si="23"/>
        <v>6.7000000000000157E-2</v>
      </c>
      <c r="D199">
        <f t="shared" si="24"/>
        <v>0.10153324578678666</v>
      </c>
      <c r="E199">
        <f t="shared" si="25"/>
        <v>24.554423976635718</v>
      </c>
      <c r="F199">
        <f t="shared" si="26"/>
        <v>18.151438902008866</v>
      </c>
      <c r="G199">
        <f t="shared" si="27"/>
        <v>21.529391657914374</v>
      </c>
    </row>
    <row r="200" spans="1:7" x14ac:dyDescent="0.3">
      <c r="A200">
        <f t="shared" si="28"/>
        <v>9.8000000000000156E-2</v>
      </c>
      <c r="B200">
        <f t="shared" si="22"/>
        <v>0.12800000000000017</v>
      </c>
      <c r="C200">
        <f t="shared" si="23"/>
        <v>6.8000000000000158E-2</v>
      </c>
      <c r="D200">
        <f t="shared" si="24"/>
        <v>0.1024890238025518</v>
      </c>
      <c r="E200">
        <f t="shared" si="25"/>
        <v>24.296099634117311</v>
      </c>
      <c r="F200">
        <f t="shared" si="26"/>
        <v>17.987276104705561</v>
      </c>
      <c r="G200">
        <f t="shared" si="27"/>
        <v>21.338838604705558</v>
      </c>
    </row>
    <row r="201" spans="1:7" x14ac:dyDescent="0.3">
      <c r="A201">
        <f t="shared" si="28"/>
        <v>9.9000000000000157E-2</v>
      </c>
      <c r="B201">
        <f t="shared" si="22"/>
        <v>0.12900000000000017</v>
      </c>
      <c r="C201">
        <f t="shared" si="23"/>
        <v>6.9000000000000158E-2</v>
      </c>
      <c r="D201">
        <f t="shared" si="24"/>
        <v>0.10344563789740016</v>
      </c>
      <c r="E201">
        <f t="shared" si="25"/>
        <v>24.043342463840162</v>
      </c>
      <c r="F201">
        <f t="shared" si="26"/>
        <v>17.825951159492352</v>
      </c>
      <c r="G201">
        <f t="shared" si="27"/>
        <v>21.151532554841182</v>
      </c>
    </row>
    <row r="202" spans="1:7" x14ac:dyDescent="0.3">
      <c r="A202">
        <f>A201+0.001</f>
        <v>0.10000000000000016</v>
      </c>
      <c r="B202">
        <f t="shared" si="22"/>
        <v>0.13000000000000017</v>
      </c>
      <c r="C202">
        <f t="shared" si="23"/>
        <v>7.0000000000000159E-2</v>
      </c>
      <c r="D202">
        <f t="shared" si="24"/>
        <v>0.10440306508910566</v>
      </c>
      <c r="E202">
        <f t="shared" si="25"/>
        <v>23.795965706888662</v>
      </c>
      <c r="F202">
        <f t="shared" si="26"/>
        <v>17.667394278317246</v>
      </c>
      <c r="G202">
        <f t="shared" si="27"/>
        <v>20.96739427831724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Sheet1</vt:lpstr>
      <vt:lpstr>Chart1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Brooks, Stephen</dc:creator>
  <cp:lastModifiedBy>Brooks, Stephen</cp:lastModifiedBy>
  <dcterms:created xsi:type="dcterms:W3CDTF">2024-04-25T17:00:58Z</dcterms:created>
  <dcterms:modified xsi:type="dcterms:W3CDTF">2024-05-01T20:18:02Z</dcterms:modified>
</cp:coreProperties>
</file>